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kapit  pomoći i don" sheetId="1" r:id="rId1"/>
  </sheets>
  <definedNames>
    <definedName name="_xlnm.Print_Area" localSheetId="0">'Obrazac prp kapit  pomoći i don'!$A$1:$K$65</definedName>
  </definedNames>
  <calcPr fullCalcOnLoad="1"/>
</workbook>
</file>

<file path=xl/sharedStrings.xml><?xml version="1.0" encoding="utf-8"?>
<sst xmlns="http://schemas.openxmlformats.org/spreadsheetml/2006/main" count="126" uniqueCount="78">
  <si>
    <t>Datum</t>
  </si>
  <si>
    <t>Regional. razv. progr. (DA / NE):</t>
  </si>
  <si>
    <t>Državni razv. program (DA / NE):</t>
  </si>
  <si>
    <t>PLANA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</si>
  <si>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</si>
  <si>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</si>
  <si>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</si>
  <si>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</si>
  <si>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</si>
  <si>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</si>
  <si>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</si>
  <si>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Namjena i cilj:</t>
  </si>
  <si>
    <t>Potvrda IP</t>
  </si>
  <si>
    <t>PRIJEDLOG FINANCIJSKOG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</si>
  <si>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</si>
  <si>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</si>
  <si>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</si>
  <si>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</si>
  <si>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</si>
  <si>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</si>
  <si>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2 do 7</t>
  </si>
  <si>
    <t>Izvršeno</t>
  </si>
  <si>
    <t>Osigurano u proračunu</t>
  </si>
  <si>
    <t>Ostali izvori financiranja ukupno:</t>
  </si>
  <si>
    <t>PLAN RAZVOJNIH PROGRAMA</t>
  </si>
  <si>
    <t>Planirano financiranje investicije</t>
  </si>
  <si>
    <t>Račun</t>
  </si>
  <si>
    <t>IZVORI FINANCIRANJA</t>
  </si>
  <si>
    <t>Ukupno rashodi i izdaci</t>
  </si>
  <si>
    <t>Prijenos u dugotr. nefinan. imovinu</t>
  </si>
  <si>
    <t>2005.</t>
  </si>
  <si>
    <t>2006.</t>
  </si>
  <si>
    <t>Potvrda LD/PDU</t>
  </si>
  <si>
    <t>Šifra</t>
  </si>
  <si>
    <t>Projekt/investicija/aktivnost</t>
  </si>
  <si>
    <t xml:space="preserve">Naziv </t>
  </si>
  <si>
    <t>(sredstva proračun JLP(R)S , namjenski prihodi - čl. 49 ZP, donacije, krediti)</t>
  </si>
  <si>
    <t>Proračun JLP(R)S ,:</t>
  </si>
  <si>
    <t>Proj.uključuje gradnju (DA/NE):             DA</t>
  </si>
  <si>
    <t>INVESTICIJE</t>
  </si>
  <si>
    <t>RASHODI I IZDACI ZA INVESTICIJE</t>
  </si>
  <si>
    <t>GRAD</t>
  </si>
  <si>
    <t>Pula</t>
  </si>
  <si>
    <t>KAPITALNA IZGRADNJA</t>
  </si>
  <si>
    <t>Stanje investicijskog ciklusa</t>
  </si>
  <si>
    <t>Gradski bazen</t>
  </si>
  <si>
    <t>Tenis dvorana Veruda</t>
  </si>
  <si>
    <t>Vila Marija</t>
  </si>
  <si>
    <t>Otvoreni bazen Valkane</t>
  </si>
  <si>
    <t>Odlagalište "Kaštijun"</t>
  </si>
  <si>
    <t>ŠSD"Stoja"</t>
  </si>
  <si>
    <t>Minist.mora tut . Prom.  razvitka</t>
  </si>
  <si>
    <t xml:space="preserve"> Fond za zaštitu okoliša I en. Uč.</t>
  </si>
  <si>
    <t>Ministarstvo rada I socijalne skrbi</t>
  </si>
  <si>
    <t xml:space="preserve"> Istarska županija</t>
  </si>
  <si>
    <t>SŠD Stoja</t>
  </si>
  <si>
    <t>Kaštijun</t>
  </si>
  <si>
    <t>Villa Marija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</si>
  <si>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</si>
  <si>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</si>
  <si>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</si>
  <si>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</si>
  <si>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</si>
  <si>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</si>
  <si>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</si>
  <si>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</si>
  <si>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</si>
  <si>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ukupno:</t>
  </si>
  <si>
    <t xml:space="preserve"> Rekonstrukcija objekata u vojarni "Šijana"</t>
  </si>
  <si>
    <t xml:space="preserve"> Izgradnja FET-a kom. Dop.</t>
  </si>
  <si>
    <t xml:space="preserve"> Izgradnja kružnog toka  Na Trgu republike u Puli</t>
  </si>
  <si>
    <t xml:space="preserve"> OSTALI IZVORI FINANCIRANJA</t>
  </si>
  <si>
    <t>2007.</t>
  </si>
  <si>
    <t>nakon 2007.</t>
  </si>
  <si>
    <t>do 2003.</t>
  </si>
  <si>
    <t>ili rebalansu za 2004.</t>
  </si>
  <si>
    <t>IZVORI UKUPNO:</t>
  </si>
  <si>
    <t>GRAD PULA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</si>
</sst>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#,##0.00_ ;[Red]\-#,##0.00\ "/>
  </numFmts>
  <fonts count="14">
    <font>
      <sz val="11"/>
      <name val="Arial"/>
      <family val="0"/>
    </font>
    <font>
      <i/>
      <sz val="11"/>
      <name val="Times New Roman CE"/>
      <family val="1"/>
    </font>
    <font>
      <i/>
      <sz val="12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12"/>
      <name val="Times New Roman CE"/>
      <family val="1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3" fillId="0" borderId="1" xfId="19" applyFont="1" applyBorder="1" applyAlignment="1">
      <alignment horizontal="left" vertical="center"/>
      <protection/>
    </xf>
    <xf numFmtId="0" fontId="3" fillId="0" borderId="0" xfId="19" applyFont="1" applyBorder="1" applyAlignment="1">
      <alignment horizontal="left" vertical="center"/>
      <protection/>
    </xf>
    <xf numFmtId="0" fontId="4" fillId="0" borderId="0" xfId="19" applyFont="1" applyBorder="1" applyAlignment="1">
      <alignment horizontal="left"/>
      <protection/>
    </xf>
    <xf numFmtId="0" fontId="4" fillId="0" borderId="2" xfId="19" applyFont="1" applyFill="1" applyBorder="1" applyAlignment="1" applyProtection="1">
      <alignment horizontal="right" vertical="center"/>
      <protection locked="0"/>
    </xf>
    <xf numFmtId="0" fontId="4" fillId="0" borderId="3" xfId="19" applyFont="1" applyFill="1" applyBorder="1" applyAlignment="1" applyProtection="1">
      <alignment horizontal="right" vertical="center"/>
      <protection locked="0"/>
    </xf>
    <xf numFmtId="0" fontId="5" fillId="0" borderId="4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6" xfId="19" applyFont="1" applyBorder="1">
      <alignment/>
      <protection/>
    </xf>
    <xf numFmtId="0" fontId="5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6" fillId="0" borderId="3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vertical="center"/>
      <protection/>
    </xf>
    <xf numFmtId="0" fontId="5" fillId="0" borderId="2" xfId="19" applyFont="1" applyBorder="1" applyAlignment="1">
      <alignment horizontal="left"/>
      <protection/>
    </xf>
    <xf numFmtId="0" fontId="5" fillId="0" borderId="8" xfId="19" applyFont="1" applyBorder="1" applyAlignment="1">
      <alignment horizontal="left"/>
      <protection/>
    </xf>
    <xf numFmtId="0" fontId="6" fillId="0" borderId="9" xfId="19" applyFont="1" applyBorder="1" applyAlignment="1" applyProtection="1">
      <alignment horizontal="center"/>
      <protection locked="0"/>
    </xf>
    <xf numFmtId="0" fontId="5" fillId="0" borderId="6" xfId="19" applyFont="1" applyBorder="1" applyAlignment="1">
      <alignment vertical="center"/>
      <protection/>
    </xf>
    <xf numFmtId="0" fontId="5" fillId="0" borderId="6" xfId="19" applyFont="1" applyBorder="1" applyAlignment="1">
      <alignment horizontal="left"/>
      <protection/>
    </xf>
    <xf numFmtId="0" fontId="6" fillId="0" borderId="10" xfId="19" applyFont="1" applyFill="1" applyBorder="1" applyAlignment="1" applyProtection="1">
      <alignment horizontal="center" vertical="center"/>
      <protection locked="0"/>
    </xf>
    <xf numFmtId="0" fontId="5" fillId="0" borderId="11" xfId="19" applyFont="1" applyBorder="1" applyAlignment="1">
      <alignment vertical="center"/>
      <protection/>
    </xf>
    <xf numFmtId="0" fontId="5" fillId="0" borderId="11" xfId="19" applyFont="1" applyBorder="1" applyAlignment="1">
      <alignment horizontal="left" vertical="center"/>
      <protection/>
    </xf>
    <xf numFmtId="0" fontId="5" fillId="0" borderId="6" xfId="19" applyFont="1" applyBorder="1" applyAlignment="1">
      <alignment horizontal="left" vertical="center"/>
      <protection/>
    </xf>
    <xf numFmtId="0" fontId="5" fillId="0" borderId="11" xfId="19" applyFont="1" applyFill="1" applyBorder="1" applyAlignment="1">
      <alignment horizontal="justify" vertical="top"/>
      <protection/>
    </xf>
    <xf numFmtId="0" fontId="5" fillId="0" borderId="10" xfId="19" applyFont="1" applyBorder="1" applyAlignment="1">
      <alignment horizontal="left" vertical="center"/>
      <protection/>
    </xf>
    <xf numFmtId="0" fontId="5" fillId="0" borderId="11" xfId="19" applyFont="1" applyFill="1" applyBorder="1" applyAlignment="1">
      <alignment horizontal="left"/>
      <protection/>
    </xf>
    <xf numFmtId="0" fontId="6" fillId="0" borderId="10" xfId="19" applyNumberFormat="1" applyFont="1" applyBorder="1" applyAlignment="1" applyProtection="1">
      <alignment horizontal="center" vertical="center"/>
      <protection locked="0"/>
    </xf>
    <xf numFmtId="0" fontId="6" fillId="0" borderId="10" xfId="19" applyFont="1" applyBorder="1" applyAlignment="1" applyProtection="1">
      <alignment horizontal="center" vertical="center"/>
      <protection locked="0"/>
    </xf>
    <xf numFmtId="0" fontId="5" fillId="0" borderId="10" xfId="19" applyFont="1" applyBorder="1">
      <alignment/>
      <protection/>
    </xf>
    <xf numFmtId="0" fontId="5" fillId="0" borderId="0" xfId="19" applyFont="1" applyBorder="1" applyAlignment="1" applyProtection="1">
      <alignment vertical="center"/>
      <protection/>
    </xf>
    <xf numFmtId="0" fontId="5" fillId="0" borderId="0" xfId="19" applyFont="1" applyBorder="1" applyAlignment="1" applyProtection="1">
      <alignment horizontal="center" vertical="center"/>
      <protection/>
    </xf>
    <xf numFmtId="0" fontId="5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10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180" fontId="5" fillId="0" borderId="10" xfId="19" applyNumberFormat="1" applyFont="1" applyBorder="1" applyProtection="1">
      <alignment/>
      <protection hidden="1"/>
    </xf>
    <xf numFmtId="180" fontId="5" fillId="0" borderId="2" xfId="19" applyNumberFormat="1" applyFont="1" applyBorder="1" applyProtection="1">
      <alignment/>
      <protection locked="0"/>
    </xf>
    <xf numFmtId="180" fontId="5" fillId="0" borderId="8" xfId="19" applyNumberFormat="1" applyFont="1" applyFill="1" applyBorder="1" applyAlignment="1" applyProtection="1">
      <alignment horizontal="center"/>
      <protection locked="0"/>
    </xf>
    <xf numFmtId="180" fontId="5" fillId="0" borderId="10" xfId="19" applyNumberFormat="1" applyFont="1" applyBorder="1" applyProtection="1">
      <alignment/>
      <protection locked="0"/>
    </xf>
    <xf numFmtId="180" fontId="5" fillId="0" borderId="11" xfId="19" applyNumberFormat="1" applyFont="1" applyFill="1" applyBorder="1" applyAlignment="1" applyProtection="1">
      <alignment horizontal="center"/>
      <protection locked="0"/>
    </xf>
    <xf numFmtId="0" fontId="5" fillId="0" borderId="3" xfId="19" applyFont="1" applyBorder="1" applyAlignment="1" applyProtection="1">
      <alignment horizontal="left"/>
      <protection hidden="1" locked="0"/>
    </xf>
    <xf numFmtId="180" fontId="5" fillId="0" borderId="3" xfId="19" applyNumberFormat="1" applyFont="1" applyBorder="1" applyProtection="1">
      <alignment/>
      <protection locked="0"/>
    </xf>
    <xf numFmtId="180" fontId="5" fillId="0" borderId="7" xfId="19" applyNumberFormat="1" applyFont="1" applyFill="1" applyBorder="1" applyAlignment="1" applyProtection="1">
      <alignment horizontal="center"/>
      <protection locked="0"/>
    </xf>
    <xf numFmtId="0" fontId="6" fillId="0" borderId="13" xfId="19" applyFont="1" applyFill="1" applyBorder="1" applyAlignment="1" applyProtection="1">
      <alignment horizontal="center" vertical="center" wrapText="1"/>
      <protection/>
    </xf>
    <xf numFmtId="180" fontId="5" fillId="0" borderId="6" xfId="19" applyNumberFormat="1" applyFont="1" applyFill="1" applyBorder="1" applyAlignment="1" applyProtection="1">
      <alignment horizontal="center"/>
      <protection locked="0"/>
    </xf>
    <xf numFmtId="0" fontId="5" fillId="0" borderId="0" xfId="19" applyFont="1" applyBorder="1" applyAlignment="1">
      <alignment vertical="center"/>
      <protection/>
    </xf>
    <xf numFmtId="0" fontId="8" fillId="0" borderId="0" xfId="19" applyFont="1">
      <alignment/>
      <protection/>
    </xf>
    <xf numFmtId="0" fontId="6" fillId="0" borderId="0" xfId="19" applyFont="1" applyBorder="1">
      <alignment/>
      <protection/>
    </xf>
    <xf numFmtId="0" fontId="2" fillId="0" borderId="0" xfId="19" applyFont="1" applyBorder="1">
      <alignment/>
      <protection/>
    </xf>
    <xf numFmtId="181" fontId="5" fillId="0" borderId="10" xfId="19" applyNumberFormat="1" applyFont="1" applyBorder="1" applyProtection="1">
      <alignment/>
      <protection hidden="1"/>
    </xf>
    <xf numFmtId="181" fontId="5" fillId="0" borderId="10" xfId="19" applyNumberFormat="1" applyFont="1" applyBorder="1" applyProtection="1">
      <alignment/>
      <protection locked="0"/>
    </xf>
    <xf numFmtId="181" fontId="5" fillId="0" borderId="14" xfId="19" applyNumberFormat="1" applyFont="1" applyBorder="1" applyProtection="1">
      <alignment/>
      <protection hidden="1"/>
    </xf>
    <xf numFmtId="181" fontId="5" fillId="0" borderId="15" xfId="19" applyNumberFormat="1" applyFont="1" applyBorder="1" applyProtection="1">
      <alignment/>
      <protection hidden="1"/>
    </xf>
    <xf numFmtId="4" fontId="5" fillId="0" borderId="0" xfId="19" applyNumberFormat="1" applyFont="1" applyBorder="1">
      <alignment/>
      <protection/>
    </xf>
    <xf numFmtId="4" fontId="5" fillId="0" borderId="5" xfId="19" applyNumberFormat="1" applyFont="1" applyBorder="1">
      <alignment/>
      <protection/>
    </xf>
    <xf numFmtId="4" fontId="4" fillId="0" borderId="0" xfId="19" applyNumberFormat="1" applyFont="1" applyBorder="1" applyAlignment="1">
      <alignment horizontal="left"/>
      <protection/>
    </xf>
    <xf numFmtId="4" fontId="5" fillId="0" borderId="0" xfId="19" applyNumberFormat="1" applyFont="1" applyBorder="1" applyAlignment="1" applyProtection="1">
      <alignment horizontal="center" vertical="center"/>
      <protection/>
    </xf>
    <xf numFmtId="4" fontId="6" fillId="0" borderId="10" xfId="19" applyNumberFormat="1" applyFont="1" applyFill="1" applyBorder="1" applyAlignment="1" applyProtection="1">
      <alignment horizontal="center" vertical="center"/>
      <protection/>
    </xf>
    <xf numFmtId="4" fontId="5" fillId="0" borderId="2" xfId="19" applyNumberFormat="1" applyFont="1" applyBorder="1" applyProtection="1">
      <alignment/>
      <protection locked="0"/>
    </xf>
    <xf numFmtId="4" fontId="5" fillId="0" borderId="10" xfId="19" applyNumberFormat="1" applyFont="1" applyBorder="1" applyProtection="1">
      <alignment/>
      <protection locked="0"/>
    </xf>
    <xf numFmtId="4" fontId="5" fillId="0" borderId="3" xfId="19" applyNumberFormat="1" applyFont="1" applyBorder="1" applyProtection="1">
      <alignment/>
      <protection locked="0"/>
    </xf>
    <xf numFmtId="4" fontId="6" fillId="0" borderId="0" xfId="19" applyNumberFormat="1" applyFont="1" applyBorder="1">
      <alignment/>
      <protection/>
    </xf>
    <xf numFmtId="1" fontId="6" fillId="0" borderId="3" xfId="19" applyNumberFormat="1" applyFont="1" applyFill="1" applyBorder="1" applyAlignment="1" applyProtection="1">
      <alignment horizontal="center" vertical="center"/>
      <protection/>
    </xf>
    <xf numFmtId="3" fontId="6" fillId="0" borderId="3" xfId="19" applyNumberFormat="1" applyFont="1" applyFill="1" applyBorder="1" applyAlignment="1" applyProtection="1">
      <alignment horizontal="center" vertical="center"/>
      <protection/>
    </xf>
    <xf numFmtId="0" fontId="6" fillId="0" borderId="16" xfId="19" applyFont="1" applyFill="1" applyBorder="1" applyAlignment="1" applyProtection="1">
      <alignment horizontal="center" vertical="center"/>
      <protection/>
    </xf>
    <xf numFmtId="181" fontId="5" fillId="0" borderId="3" xfId="19" applyNumberFormat="1" applyFont="1" applyBorder="1" applyProtection="1">
      <alignment/>
      <protection hidden="1"/>
    </xf>
    <xf numFmtId="0" fontId="5" fillId="0" borderId="10" xfId="19" applyFont="1" applyBorder="1" applyAlignment="1" applyProtection="1">
      <alignment horizontal="left"/>
      <protection hidden="1" locked="0"/>
    </xf>
    <xf numFmtId="0" fontId="6" fillId="0" borderId="0" xfId="19" applyFont="1" applyFill="1" applyBorder="1" applyAlignment="1" applyProtection="1">
      <alignment horizontal="right" vertical="center" shrinkToFit="1"/>
      <protection/>
    </xf>
    <xf numFmtId="181" fontId="6" fillId="0" borderId="15" xfId="19" applyNumberFormat="1" applyFont="1" applyBorder="1" applyProtection="1">
      <alignment/>
      <protection hidden="1"/>
    </xf>
    <xf numFmtId="181" fontId="5" fillId="0" borderId="12" xfId="19" applyNumberFormat="1" applyFont="1" applyBorder="1" applyProtection="1">
      <alignment/>
      <protection hidden="1"/>
    </xf>
    <xf numFmtId="180" fontId="5" fillId="0" borderId="12" xfId="19" applyNumberFormat="1" applyFont="1" applyBorder="1" applyProtection="1">
      <alignment/>
      <protection locked="0"/>
    </xf>
    <xf numFmtId="0" fontId="4" fillId="0" borderId="10" xfId="19" applyFont="1" applyFill="1" applyBorder="1" applyAlignment="1" applyProtection="1">
      <alignment horizontal="right" vertical="center"/>
      <protection locked="0"/>
    </xf>
    <xf numFmtId="0" fontId="10" fillId="0" borderId="10" xfId="19" applyFont="1" applyBorder="1" applyAlignment="1" applyProtection="1">
      <alignment horizontal="left"/>
      <protection hidden="1" locked="0"/>
    </xf>
    <xf numFmtId="0" fontId="9" fillId="0" borderId="10" xfId="19" applyFont="1" applyBorder="1" applyAlignment="1" applyProtection="1">
      <alignment horizontal="left"/>
      <protection hidden="1" locked="0"/>
    </xf>
    <xf numFmtId="0" fontId="5" fillId="0" borderId="10" xfId="19" applyFont="1" applyBorder="1" applyAlignment="1" applyProtection="1">
      <alignment horizontal="left" wrapText="1"/>
      <protection hidden="1" locked="0"/>
    </xf>
    <xf numFmtId="0" fontId="6" fillId="0" borderId="15" xfId="19" applyFont="1" applyBorder="1" applyAlignment="1" applyProtection="1">
      <alignment horizontal="right" vertical="center"/>
      <protection/>
    </xf>
    <xf numFmtId="0" fontId="5" fillId="0" borderId="3" xfId="19" applyFont="1" applyBorder="1" applyAlignment="1" applyProtection="1">
      <alignment horizontal="left" wrapText="1"/>
      <protection hidden="1" locked="0"/>
    </xf>
    <xf numFmtId="0" fontId="6" fillId="0" borderId="4" xfId="19" applyFont="1" applyFill="1" applyBorder="1" applyAlignment="1" applyProtection="1">
      <alignment horizontal="right" vertical="center"/>
      <protection/>
    </xf>
    <xf numFmtId="0" fontId="3" fillId="0" borderId="5" xfId="19" applyFont="1" applyBorder="1" applyAlignment="1" applyProtection="1">
      <alignment horizontal="right" vertical="center"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0" fontId="6" fillId="0" borderId="17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 wrapText="1"/>
      <protection/>
    </xf>
    <xf numFmtId="0" fontId="5" fillId="0" borderId="12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left"/>
      <protection hidden="1" locked="0"/>
    </xf>
    <xf numFmtId="181" fontId="5" fillId="0" borderId="10" xfId="19" applyNumberFormat="1" applyFont="1" applyFill="1" applyBorder="1" applyAlignment="1" applyProtection="1">
      <alignment horizontal="right"/>
      <protection hidden="1"/>
    </xf>
    <xf numFmtId="4" fontId="5" fillId="0" borderId="10" xfId="19" applyNumberFormat="1" applyFont="1" applyFill="1" applyBorder="1" applyProtection="1">
      <alignment/>
      <protection locked="0"/>
    </xf>
    <xf numFmtId="0" fontId="2" fillId="0" borderId="0" xfId="19" applyFont="1" applyFill="1">
      <alignment/>
      <protection/>
    </xf>
    <xf numFmtId="0" fontId="0" fillId="0" borderId="18" xfId="0" applyBorder="1" applyAlignment="1">
      <alignment vertical="center"/>
    </xf>
    <xf numFmtId="0" fontId="6" fillId="0" borderId="4" xfId="19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9" fontId="9" fillId="0" borderId="10" xfId="15" applyFont="1" applyBorder="1" applyAlignment="1" applyProtection="1">
      <alignment horizontal="right"/>
      <protection locked="0"/>
    </xf>
    <xf numFmtId="4" fontId="9" fillId="0" borderId="10" xfId="19" applyNumberFormat="1" applyFont="1" applyBorder="1" applyProtection="1">
      <alignment/>
      <protection locked="0"/>
    </xf>
    <xf numFmtId="179" fontId="5" fillId="0" borderId="10" xfId="15" applyFont="1" applyBorder="1" applyAlignment="1" applyProtection="1">
      <alignment/>
      <protection locked="0"/>
    </xf>
    <xf numFmtId="181" fontId="9" fillId="0" borderId="10" xfId="19" applyNumberFormat="1" applyFont="1" applyBorder="1" applyProtection="1">
      <alignment/>
      <protection locked="0"/>
    </xf>
    <xf numFmtId="181" fontId="9" fillId="0" borderId="9" xfId="19" applyNumberFormat="1" applyFont="1" applyBorder="1" applyProtection="1">
      <alignment/>
      <protection locked="0"/>
    </xf>
    <xf numFmtId="3" fontId="6" fillId="0" borderId="12" xfId="19" applyNumberFormat="1" applyFont="1" applyFill="1" applyBorder="1" applyAlignment="1" applyProtection="1">
      <alignment horizontal="center" vertical="center"/>
      <protection/>
    </xf>
    <xf numFmtId="0" fontId="6" fillId="0" borderId="10" xfId="19" applyFont="1" applyBorder="1" applyAlignment="1" applyProtection="1">
      <alignment horizontal="left"/>
      <protection hidden="1" locked="0"/>
    </xf>
    <xf numFmtId="180" fontId="5" fillId="0" borderId="10" xfId="19" applyNumberFormat="1" applyFont="1" applyFill="1" applyBorder="1" applyAlignment="1" applyProtection="1">
      <alignment horizontal="center"/>
      <protection locked="0"/>
    </xf>
    <xf numFmtId="0" fontId="4" fillId="0" borderId="10" xfId="19" applyFont="1" applyFill="1" applyBorder="1" applyAlignment="1" applyProtection="1">
      <alignment horizontal="right" vertical="center"/>
      <protection locked="0"/>
    </xf>
    <xf numFmtId="0" fontId="7" fillId="0" borderId="10" xfId="19" applyFont="1" applyBorder="1" applyAlignment="1" applyProtection="1">
      <alignment horizontal="left"/>
      <protection hidden="1" locked="0"/>
    </xf>
    <xf numFmtId="181" fontId="9" fillId="0" borderId="10" xfId="19" applyNumberFormat="1" applyFont="1" applyBorder="1" applyProtection="1">
      <alignment/>
      <protection hidden="1"/>
    </xf>
    <xf numFmtId="0" fontId="12" fillId="0" borderId="2" xfId="19" applyFont="1" applyFill="1" applyBorder="1" applyAlignment="1" applyProtection="1">
      <alignment horizontal="right" vertical="center"/>
      <protection locked="0"/>
    </xf>
    <xf numFmtId="179" fontId="9" fillId="0" borderId="10" xfId="15" applyFont="1" applyBorder="1" applyAlignment="1" applyProtection="1">
      <alignment/>
      <protection locked="0"/>
    </xf>
    <xf numFmtId="0" fontId="4" fillId="0" borderId="12" xfId="19" applyFont="1" applyFill="1" applyBorder="1" applyAlignment="1" applyProtection="1">
      <alignment horizontal="right" vertical="center"/>
      <protection locked="0"/>
    </xf>
    <xf numFmtId="0" fontId="6" fillId="0" borderId="19" xfId="19" applyFont="1" applyBorder="1" applyAlignment="1" applyProtection="1">
      <alignment horizontal="right" vertical="center"/>
      <protection/>
    </xf>
    <xf numFmtId="4" fontId="5" fillId="0" borderId="19" xfId="19" applyNumberFormat="1" applyFont="1" applyBorder="1" applyProtection="1">
      <alignment/>
      <protection hidden="1"/>
    </xf>
    <xf numFmtId="180" fontId="5" fillId="0" borderId="19" xfId="19" applyNumberFormat="1" applyFont="1" applyBorder="1" applyProtection="1">
      <alignment/>
      <protection hidden="1"/>
    </xf>
    <xf numFmtId="180" fontId="5" fillId="0" borderId="19" xfId="19" applyNumberFormat="1" applyFont="1" applyFill="1" applyBorder="1" applyAlignment="1" applyProtection="1">
      <alignment horizontal="right"/>
      <protection hidden="1"/>
    </xf>
    <xf numFmtId="0" fontId="4" fillId="0" borderId="0" xfId="19" applyFont="1" applyFill="1" applyBorder="1" applyAlignment="1" applyProtection="1">
      <alignment horizontal="right" vertical="center"/>
      <protection locked="0"/>
    </xf>
    <xf numFmtId="0" fontId="6" fillId="0" borderId="0" xfId="19" applyFont="1" applyBorder="1" applyAlignment="1" applyProtection="1">
      <alignment horizontal="right" vertical="center"/>
      <protection/>
    </xf>
    <xf numFmtId="181" fontId="5" fillId="0" borderId="0" xfId="19" applyNumberFormat="1" applyFont="1" applyBorder="1" applyProtection="1">
      <alignment/>
      <protection hidden="1"/>
    </xf>
    <xf numFmtId="181" fontId="5" fillId="0" borderId="0" xfId="19" applyNumberFormat="1" applyFont="1" applyFill="1" applyBorder="1" applyAlignment="1" applyProtection="1">
      <alignment horizontal="right"/>
      <protection hidden="1"/>
    </xf>
    <xf numFmtId="4" fontId="5" fillId="0" borderId="0" xfId="19" applyNumberFormat="1" applyFont="1" applyBorder="1" applyProtection="1">
      <alignment/>
      <protection hidden="1"/>
    </xf>
    <xf numFmtId="181" fontId="9" fillId="0" borderId="3" xfId="19" applyNumberFormat="1" applyFont="1" applyBorder="1" applyProtection="1">
      <alignment/>
      <protection hidden="1"/>
    </xf>
    <xf numFmtId="0" fontId="6" fillId="0" borderId="20" xfId="19" applyFont="1" applyBorder="1" applyAlignment="1" applyProtection="1">
      <alignment horizontal="right" vertical="center"/>
      <protection/>
    </xf>
    <xf numFmtId="0" fontId="4" fillId="0" borderId="9" xfId="19" applyFont="1" applyFill="1" applyBorder="1" applyAlignment="1" applyProtection="1">
      <alignment horizontal="right" vertical="center" textRotation="90" wrapText="1"/>
      <protection locked="0"/>
    </xf>
    <xf numFmtId="179" fontId="5" fillId="0" borderId="12" xfId="15" applyFont="1" applyBorder="1" applyAlignment="1" applyProtection="1">
      <alignment/>
      <protection locked="0"/>
    </xf>
    <xf numFmtId="179" fontId="6" fillId="0" borderId="0" xfId="15" applyFont="1" applyBorder="1" applyAlignment="1">
      <alignment horizontal="center"/>
    </xf>
    <xf numFmtId="179" fontId="4" fillId="0" borderId="17" xfId="15" applyFont="1" applyBorder="1" applyAlignment="1">
      <alignment horizontal="center"/>
    </xf>
    <xf numFmtId="179" fontId="6" fillId="0" borderId="21" xfId="15" applyFont="1" applyBorder="1" applyAlignment="1">
      <alignment horizontal="center" vertical="center"/>
    </xf>
    <xf numFmtId="179" fontId="4" fillId="0" borderId="22" xfId="15" applyFont="1" applyBorder="1" applyAlignment="1" applyProtection="1">
      <alignment horizontal="center" vertical="center"/>
      <protection/>
    </xf>
    <xf numFmtId="179" fontId="5" fillId="0" borderId="17" xfId="15" applyFont="1" applyBorder="1" applyAlignment="1">
      <alignment/>
    </xf>
    <xf numFmtId="179" fontId="5" fillId="0" borderId="23" xfId="15" applyFont="1" applyBorder="1" applyAlignment="1">
      <alignment/>
    </xf>
    <xf numFmtId="179" fontId="6" fillId="0" borderId="24" xfId="15" applyFont="1" applyBorder="1" applyAlignment="1" applyProtection="1">
      <alignment horizontal="center"/>
      <protection/>
    </xf>
    <xf numFmtId="179" fontId="6" fillId="0" borderId="10" xfId="15" applyFont="1" applyFill="1" applyBorder="1" applyAlignment="1" applyProtection="1">
      <alignment horizontal="center" vertical="center"/>
      <protection/>
    </xf>
    <xf numFmtId="179" fontId="5" fillId="0" borderId="10" xfId="15" applyFont="1" applyBorder="1" applyAlignment="1" applyProtection="1">
      <alignment/>
      <protection locked="0"/>
    </xf>
    <xf numFmtId="179" fontId="5" fillId="0" borderId="0" xfId="15" applyFont="1" applyBorder="1" applyAlignment="1" applyProtection="1">
      <alignment/>
      <protection hidden="1"/>
    </xf>
    <xf numFmtId="179" fontId="4" fillId="0" borderId="18" xfId="15" applyFont="1" applyBorder="1" applyAlignment="1" applyProtection="1">
      <alignment horizontal="center" vertical="center"/>
      <protection/>
    </xf>
    <xf numFmtId="179" fontId="6" fillId="0" borderId="2" xfId="15" applyFont="1" applyFill="1" applyBorder="1" applyAlignment="1" applyProtection="1">
      <alignment horizontal="center" vertical="center"/>
      <protection/>
    </xf>
    <xf numFmtId="179" fontId="5" fillId="0" borderId="2" xfId="15" applyFont="1" applyBorder="1" applyAlignment="1" applyProtection="1">
      <alignment/>
      <protection locked="0"/>
    </xf>
    <xf numFmtId="179" fontId="5" fillId="0" borderId="15" xfId="15" applyFont="1" applyBorder="1" applyAlignment="1" applyProtection="1">
      <alignment/>
      <protection hidden="1"/>
    </xf>
    <xf numFmtId="179" fontId="5" fillId="0" borderId="10" xfId="15" applyFont="1" applyBorder="1" applyAlignment="1" applyProtection="1">
      <alignment/>
      <protection hidden="1"/>
    </xf>
    <xf numFmtId="179" fontId="6" fillId="0" borderId="3" xfId="15" applyFont="1" applyBorder="1" applyAlignment="1" applyProtection="1">
      <alignment/>
      <protection hidden="1"/>
    </xf>
    <xf numFmtId="179" fontId="5" fillId="0" borderId="0" xfId="15" applyFont="1" applyBorder="1" applyAlignment="1">
      <alignment/>
    </xf>
    <xf numFmtId="179" fontId="5" fillId="0" borderId="5" xfId="15" applyFont="1" applyBorder="1" applyAlignment="1">
      <alignment/>
    </xf>
    <xf numFmtId="179" fontId="5" fillId="0" borderId="0" xfId="15" applyFont="1" applyBorder="1" applyAlignment="1" applyProtection="1">
      <alignment vertical="center"/>
      <protection/>
    </xf>
    <xf numFmtId="179" fontId="5" fillId="0" borderId="10" xfId="15" applyFont="1" applyFill="1" applyBorder="1" applyAlignment="1" applyProtection="1">
      <alignment/>
      <protection locked="0"/>
    </xf>
    <xf numFmtId="179" fontId="11" fillId="0" borderId="0" xfId="15" applyFont="1" applyBorder="1" applyAlignment="1" applyProtection="1">
      <alignment/>
      <protection hidden="1"/>
    </xf>
    <xf numFmtId="179" fontId="5" fillId="0" borderId="19" xfId="15" applyFont="1" applyBorder="1" applyAlignment="1" applyProtection="1">
      <alignment/>
      <protection hidden="1"/>
    </xf>
    <xf numFmtId="179" fontId="5" fillId="0" borderId="2" xfId="15" applyFont="1" applyBorder="1" applyAlignment="1" applyProtection="1">
      <alignment/>
      <protection locked="0"/>
    </xf>
    <xf numFmtId="179" fontId="9" fillId="0" borderId="10" xfId="15" applyFont="1" applyBorder="1" applyAlignment="1" applyProtection="1">
      <alignment horizontal="center"/>
      <protection locked="0"/>
    </xf>
    <xf numFmtId="179" fontId="5" fillId="0" borderId="3" xfId="15" applyFont="1" applyBorder="1" applyAlignment="1" applyProtection="1">
      <alignment/>
      <protection locked="0"/>
    </xf>
    <xf numFmtId="179" fontId="5" fillId="0" borderId="11" xfId="15" applyFont="1" applyBorder="1" applyAlignment="1" applyProtection="1">
      <alignment/>
      <protection locked="0"/>
    </xf>
    <xf numFmtId="179" fontId="9" fillId="0" borderId="15" xfId="15" applyFont="1" applyBorder="1" applyAlignment="1" applyProtection="1">
      <alignment/>
      <protection hidden="1"/>
    </xf>
    <xf numFmtId="179" fontId="5" fillId="0" borderId="3" xfId="15" applyFont="1" applyBorder="1" applyAlignment="1" applyProtection="1">
      <alignment/>
      <protection locked="0"/>
    </xf>
    <xf numFmtId="179" fontId="5" fillId="0" borderId="25" xfId="15" applyFont="1" applyBorder="1" applyAlignment="1" applyProtection="1">
      <alignment/>
      <protection hidden="1"/>
    </xf>
    <xf numFmtId="1" fontId="6" fillId="0" borderId="3" xfId="15" applyNumberFormat="1" applyFont="1" applyFill="1" applyBorder="1" applyAlignment="1" applyProtection="1">
      <alignment horizontal="center" vertical="center"/>
      <protection/>
    </xf>
    <xf numFmtId="179" fontId="6" fillId="0" borderId="3" xfId="15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 textRotation="90"/>
    </xf>
    <xf numFmtId="0" fontId="0" fillId="0" borderId="18" xfId="0" applyFill="1" applyBorder="1" applyAlignment="1">
      <alignment horizontal="center" vertical="center" textRotation="90"/>
    </xf>
    <xf numFmtId="0" fontId="4" fillId="0" borderId="14" xfId="19" applyFont="1" applyFill="1" applyBorder="1" applyAlignment="1" applyProtection="1">
      <alignment horizontal="right" vertical="center"/>
      <protection locked="0"/>
    </xf>
    <xf numFmtId="0" fontId="5" fillId="0" borderId="6" xfId="19" applyFont="1" applyBorder="1" applyAlignment="1" applyProtection="1">
      <alignment horizontal="left"/>
      <protection hidden="1" locked="0"/>
    </xf>
    <xf numFmtId="0" fontId="6" fillId="0" borderId="0" xfId="19" applyFont="1" applyFill="1" applyBorder="1" applyAlignment="1" applyProtection="1">
      <alignment horizontal="right" vertical="center"/>
      <protection/>
    </xf>
    <xf numFmtId="0" fontId="3" fillId="0" borderId="0" xfId="19" applyFont="1" applyBorder="1" applyAlignment="1" applyProtection="1">
      <alignment horizontal="right" vertical="center"/>
      <protection/>
    </xf>
    <xf numFmtId="1" fontId="6" fillId="0" borderId="12" xfId="15" applyNumberFormat="1" applyFont="1" applyFill="1" applyBorder="1" applyAlignment="1" applyProtection="1">
      <alignment horizontal="center" vertical="center"/>
      <protection/>
    </xf>
    <xf numFmtId="179" fontId="5" fillId="0" borderId="10" xfId="15" applyFont="1" applyBorder="1" applyAlignment="1" applyProtection="1">
      <alignment horizontal="center"/>
      <protection locked="0"/>
    </xf>
    <xf numFmtId="181" fontId="6" fillId="0" borderId="0" xfId="19" applyNumberFormat="1" applyFont="1" applyBorder="1">
      <alignment/>
      <protection/>
    </xf>
    <xf numFmtId="179" fontId="3" fillId="0" borderId="0" xfId="15" applyFont="1" applyBorder="1" applyAlignment="1">
      <alignment/>
    </xf>
    <xf numFmtId="179" fontId="5" fillId="0" borderId="6" xfId="15" applyFont="1" applyBorder="1" applyAlignment="1" applyProtection="1">
      <alignment horizontal="right" vertical="center"/>
      <protection locked="0"/>
    </xf>
    <xf numFmtId="179" fontId="5" fillId="0" borderId="6" xfId="15" applyFont="1" applyFill="1" applyBorder="1" applyAlignment="1" applyProtection="1">
      <alignment horizontal="right" vertical="center"/>
      <protection locked="0"/>
    </xf>
    <xf numFmtId="179" fontId="5" fillId="0" borderId="23" xfId="15" applyFont="1" applyBorder="1" applyAlignment="1" applyProtection="1">
      <alignment horizontal="right" vertical="center"/>
      <protection locked="0"/>
    </xf>
    <xf numFmtId="179" fontId="5" fillId="0" borderId="16" xfId="15" applyFont="1" applyBorder="1" applyAlignment="1" applyProtection="1">
      <alignment horizontal="center" vertical="center"/>
      <protection locked="0"/>
    </xf>
    <xf numFmtId="179" fontId="6" fillId="0" borderId="23" xfId="15" applyFont="1" applyFill="1" applyBorder="1" applyAlignment="1" applyProtection="1">
      <alignment horizontal="center" vertical="center" shrinkToFit="1"/>
      <protection/>
    </xf>
    <xf numFmtId="179" fontId="6" fillId="0" borderId="16" xfId="15" applyFont="1" applyFill="1" applyBorder="1" applyAlignment="1" applyProtection="1">
      <alignment horizontal="center" vertical="center" shrinkToFit="1"/>
      <protection/>
    </xf>
    <xf numFmtId="179" fontId="6" fillId="0" borderId="17" xfId="15" applyFont="1" applyFill="1" applyBorder="1" applyAlignment="1" applyProtection="1">
      <alignment horizontal="center" vertical="center" shrinkToFit="1"/>
      <protection/>
    </xf>
    <xf numFmtId="179" fontId="6" fillId="0" borderId="25" xfId="15" applyFont="1" applyFill="1" applyBorder="1" applyAlignment="1" applyProtection="1">
      <alignment horizontal="center" vertical="center" shrinkToFit="1"/>
      <protection/>
    </xf>
    <xf numFmtId="179" fontId="11" fillId="0" borderId="10" xfId="15" applyFont="1" applyBorder="1" applyAlignment="1" applyProtection="1">
      <alignment/>
      <protection locked="0"/>
    </xf>
    <xf numFmtId="179" fontId="6" fillId="0" borderId="0" xfId="15" applyFont="1" applyBorder="1" applyAlignment="1">
      <alignment/>
    </xf>
    <xf numFmtId="1" fontId="6" fillId="0" borderId="25" xfId="15" applyNumberFormat="1" applyFont="1" applyFill="1" applyBorder="1" applyAlignment="1" applyProtection="1">
      <alignment horizontal="center" vertical="center" shrinkToFit="1"/>
      <protection/>
    </xf>
    <xf numFmtId="0" fontId="6" fillId="0" borderId="19" xfId="19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6" fillId="0" borderId="3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right" vertical="center"/>
      <protection/>
    </xf>
    <xf numFmtId="0" fontId="5" fillId="0" borderId="2" xfId="19" applyFont="1" applyBorder="1" applyAlignment="1" applyProtection="1">
      <alignment horizontal="left"/>
      <protection hidden="1" locked="0"/>
    </xf>
    <xf numFmtId="0" fontId="6" fillId="0" borderId="25" xfId="19" applyFont="1" applyFill="1" applyBorder="1" applyAlignment="1" applyProtection="1">
      <alignment horizontal="center" vertical="center" wrapText="1"/>
      <protection/>
    </xf>
    <xf numFmtId="179" fontId="9" fillId="0" borderId="14" xfId="15" applyFont="1" applyBorder="1" applyAlignment="1" applyProtection="1">
      <alignment/>
      <protection hidden="1"/>
    </xf>
    <xf numFmtId="4" fontId="5" fillId="0" borderId="10" xfId="15" applyNumberFormat="1" applyFont="1" applyBorder="1" applyAlignment="1" applyProtection="1">
      <alignment horizontal="center"/>
      <protection locked="0"/>
    </xf>
    <xf numFmtId="179" fontId="5" fillId="0" borderId="12" xfId="15" applyFont="1" applyBorder="1" applyAlignment="1" applyProtection="1">
      <alignment horizontal="center"/>
      <protection locked="0"/>
    </xf>
    <xf numFmtId="179" fontId="5" fillId="0" borderId="3" xfId="15" applyFont="1" applyBorder="1" applyAlignment="1" applyProtection="1">
      <alignment horizontal="center"/>
      <protection locked="0"/>
    </xf>
    <xf numFmtId="181" fontId="5" fillId="0" borderId="15" xfId="19" applyNumberFormat="1" applyFont="1" applyBorder="1" applyAlignment="1" applyProtection="1">
      <alignment horizontal="center"/>
      <protection hidden="1"/>
    </xf>
    <xf numFmtId="0" fontId="3" fillId="0" borderId="0" xfId="19" applyFont="1" applyFill="1" applyBorder="1" applyAlignment="1" applyProtection="1">
      <alignment horizontal="center" vertical="center" textRotation="90"/>
      <protection/>
    </xf>
    <xf numFmtId="0" fontId="0" fillId="0" borderId="17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6" fillId="0" borderId="21" xfId="19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179" fontId="6" fillId="0" borderId="1" xfId="15" applyFont="1" applyBorder="1" applyAlignment="1">
      <alignment horizontal="center" vertical="center"/>
    </xf>
    <xf numFmtId="179" fontId="6" fillId="0" borderId="1" xfId="15" applyFont="1" applyBorder="1" applyAlignment="1">
      <alignment horizontal="center"/>
    </xf>
    <xf numFmtId="0" fontId="6" fillId="0" borderId="4" xfId="19" applyFont="1" applyFill="1" applyBorder="1" applyAlignment="1" applyProtection="1">
      <alignment horizontal="center" vertical="center"/>
      <protection/>
    </xf>
    <xf numFmtId="0" fontId="6" fillId="0" borderId="5" xfId="19" applyFont="1" applyFill="1" applyBorder="1" applyAlignment="1" applyProtection="1">
      <alignment horizontal="center" vertical="center"/>
      <protection/>
    </xf>
    <xf numFmtId="0" fontId="6" fillId="0" borderId="23" xfId="19" applyFont="1" applyFill="1" applyBorder="1" applyAlignment="1" applyProtection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6" xfId="19" applyFont="1" applyFill="1" applyBorder="1" applyAlignment="1" applyProtection="1">
      <alignment horizontal="center" vertical="center"/>
      <protection/>
    </xf>
    <xf numFmtId="179" fontId="6" fillId="0" borderId="22" xfId="15" applyFont="1" applyFill="1" applyBorder="1" applyAlignment="1" applyProtection="1">
      <alignment horizontal="center" vertical="center"/>
      <protection/>
    </xf>
    <xf numFmtId="179" fontId="4" fillId="0" borderId="22" xfId="15" applyFont="1" applyBorder="1" applyAlignment="1" applyProtection="1">
      <alignment horizontal="center" vertical="center"/>
      <protection/>
    </xf>
    <xf numFmtId="179" fontId="4" fillId="0" borderId="24" xfId="15" applyFont="1" applyBorder="1" applyAlignment="1" applyProtection="1">
      <alignment horizontal="center" vertical="center"/>
      <protection/>
    </xf>
    <xf numFmtId="179" fontId="6" fillId="0" borderId="4" xfId="15" applyFont="1" applyBorder="1" applyAlignment="1" applyProtection="1">
      <alignment horizontal="left" vertical="top" wrapText="1"/>
      <protection locked="0"/>
    </xf>
    <xf numFmtId="179" fontId="4" fillId="0" borderId="5" xfId="15" applyFont="1" applyBorder="1" applyAlignment="1">
      <alignment vertical="top"/>
    </xf>
    <xf numFmtId="179" fontId="4" fillId="0" borderId="23" xfId="15" applyFont="1" applyBorder="1" applyAlignment="1">
      <alignment vertical="top"/>
    </xf>
    <xf numFmtId="179" fontId="4" fillId="0" borderId="6" xfId="15" applyFont="1" applyBorder="1" applyAlignment="1">
      <alignment vertical="top"/>
    </xf>
    <xf numFmtId="179" fontId="4" fillId="0" borderId="1" xfId="15" applyFont="1" applyBorder="1" applyAlignment="1">
      <alignment vertical="top"/>
    </xf>
    <xf numFmtId="179" fontId="4" fillId="0" borderId="16" xfId="15" applyFont="1" applyBorder="1" applyAlignment="1">
      <alignment vertical="top"/>
    </xf>
    <xf numFmtId="179" fontId="6" fillId="0" borderId="11" xfId="15" applyFont="1" applyBorder="1" applyAlignment="1" applyProtection="1">
      <alignment horizontal="left" wrapText="1"/>
      <protection locked="0"/>
    </xf>
    <xf numFmtId="179" fontId="6" fillId="0" borderId="22" xfId="15" applyFont="1" applyBorder="1" applyAlignment="1" applyProtection="1">
      <alignment horizontal="left" wrapText="1"/>
      <protection locked="0"/>
    </xf>
    <xf numFmtId="179" fontId="6" fillId="0" borderId="24" xfId="15" applyFont="1" applyBorder="1" applyAlignment="1" applyProtection="1">
      <alignment horizontal="left" wrapText="1"/>
      <protection locked="0"/>
    </xf>
    <xf numFmtId="0" fontId="6" fillId="0" borderId="26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179" fontId="3" fillId="0" borderId="0" xfId="15" applyFont="1" applyBorder="1" applyAlignment="1">
      <alignment horizontal="center" vertical="center"/>
    </xf>
    <xf numFmtId="179" fontId="3" fillId="0" borderId="17" xfId="15" applyFont="1" applyBorder="1" applyAlignment="1">
      <alignment horizontal="center" vertical="center"/>
    </xf>
    <xf numFmtId="179" fontId="6" fillId="0" borderId="0" xfId="15" applyFont="1" applyBorder="1" applyAlignment="1">
      <alignment horizontal="center"/>
    </xf>
    <xf numFmtId="179" fontId="4" fillId="0" borderId="0" xfId="15" applyFont="1" applyBorder="1" applyAlignment="1">
      <alignment horizontal="center"/>
    </xf>
    <xf numFmtId="179" fontId="4" fillId="0" borderId="17" xfId="15" applyFont="1" applyBorder="1" applyAlignment="1">
      <alignment horizontal="center"/>
    </xf>
    <xf numFmtId="179" fontId="6" fillId="0" borderId="16" xfId="15" applyFont="1" applyBorder="1" applyAlignment="1">
      <alignment horizontal="center"/>
    </xf>
    <xf numFmtId="0" fontId="6" fillId="0" borderId="4" xfId="19" applyFont="1" applyBorder="1" applyAlignment="1">
      <alignment horizontal="center" vertical="top"/>
      <protection/>
    </xf>
    <xf numFmtId="0" fontId="6" fillId="0" borderId="5" xfId="19" applyFont="1" applyBorder="1" applyAlignment="1">
      <alignment horizontal="center" vertical="top"/>
      <protection/>
    </xf>
    <xf numFmtId="0" fontId="6" fillId="0" borderId="23" xfId="19" applyFont="1" applyBorder="1" applyAlignment="1">
      <alignment horizontal="center" vertical="top"/>
      <protection/>
    </xf>
    <xf numFmtId="0" fontId="6" fillId="0" borderId="26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6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6" xfId="19" applyFont="1" applyBorder="1" applyAlignment="1">
      <alignment horizontal="center" vertical="top"/>
      <protection/>
    </xf>
    <xf numFmtId="179" fontId="6" fillId="0" borderId="7" xfId="15" applyFont="1" applyBorder="1" applyAlignment="1">
      <alignment horizontal="center" vertical="center"/>
    </xf>
    <xf numFmtId="179" fontId="6" fillId="0" borderId="21" xfId="15" applyFont="1" applyBorder="1" applyAlignment="1">
      <alignment horizontal="center" vertical="center"/>
    </xf>
    <xf numFmtId="179" fontId="6" fillId="0" borderId="25" xfId="15" applyFont="1" applyBorder="1" applyAlignment="1">
      <alignment horizontal="center" vertical="center"/>
    </xf>
    <xf numFmtId="179" fontId="6" fillId="0" borderId="8" xfId="15" applyFont="1" applyBorder="1" applyAlignment="1" applyProtection="1">
      <alignment horizontal="left" wrapText="1"/>
      <protection locked="0"/>
    </xf>
    <xf numFmtId="179" fontId="6" fillId="0" borderId="27" xfId="15" applyFont="1" applyBorder="1" applyAlignment="1" applyProtection="1">
      <alignment horizontal="left" wrapText="1"/>
      <protection locked="0"/>
    </xf>
    <xf numFmtId="179" fontId="6" fillId="0" borderId="28" xfId="15" applyFont="1" applyBorder="1" applyAlignment="1" applyProtection="1">
      <alignment horizontal="left" wrapText="1"/>
      <protection locked="0"/>
    </xf>
    <xf numFmtId="179" fontId="6" fillId="0" borderId="6" xfId="15" applyFont="1" applyBorder="1" applyAlignment="1" applyProtection="1">
      <alignment horizontal="left" wrapText="1"/>
      <protection locked="0"/>
    </xf>
    <xf numFmtId="179" fontId="6" fillId="0" borderId="1" xfId="15" applyFont="1" applyBorder="1" applyAlignment="1" applyProtection="1">
      <alignment horizontal="left" wrapText="1"/>
      <protection locked="0"/>
    </xf>
    <xf numFmtId="179" fontId="6" fillId="0" borderId="16" xfId="15" applyFont="1" applyBorder="1" applyAlignment="1" applyProtection="1">
      <alignment horizontal="left" wrapText="1"/>
      <protection locked="0"/>
    </xf>
    <xf numFmtId="179" fontId="5" fillId="0" borderId="11" xfId="15" applyFont="1" applyBorder="1" applyAlignment="1" applyProtection="1">
      <alignment horizontal="left" wrapText="1"/>
      <protection locked="0"/>
    </xf>
    <xf numFmtId="179" fontId="5" fillId="0" borderId="22" xfId="15" applyFont="1" applyBorder="1" applyAlignment="1" applyProtection="1">
      <alignment horizontal="left" wrapText="1"/>
      <protection locked="0"/>
    </xf>
    <xf numFmtId="179" fontId="5" fillId="0" borderId="24" xfId="15" applyFont="1" applyBorder="1" applyAlignment="1" applyProtection="1">
      <alignment horizontal="left" wrapText="1"/>
      <protection locked="0"/>
    </xf>
    <xf numFmtId="179" fontId="6" fillId="0" borderId="8" xfId="15" applyFont="1" applyFill="1" applyBorder="1" applyAlignment="1" applyProtection="1">
      <alignment horizontal="center" vertical="center"/>
      <protection/>
    </xf>
    <xf numFmtId="179" fontId="0" fillId="0" borderId="27" xfId="15" applyBorder="1" applyAlignment="1">
      <alignment horizontal="center" vertical="center"/>
    </xf>
    <xf numFmtId="179" fontId="0" fillId="0" borderId="28" xfId="15" applyBorder="1" applyAlignment="1">
      <alignment horizontal="center" vertical="center"/>
    </xf>
    <xf numFmtId="0" fontId="6" fillId="0" borderId="26" xfId="19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" fontId="6" fillId="0" borderId="8" xfId="19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4" fillId="0" borderId="12" xfId="19" applyFont="1" applyFill="1" applyBorder="1" applyAlignment="1" applyProtection="1">
      <alignment horizontal="right" vertical="center" textRotation="90" wrapText="1"/>
      <protection locked="0"/>
    </xf>
    <xf numFmtId="0" fontId="4" fillId="0" borderId="9" xfId="19" applyFont="1" applyFill="1" applyBorder="1" applyAlignment="1" applyProtection="1">
      <alignment horizontal="right" vertical="center" textRotation="90" wrapText="1"/>
      <protection locked="0"/>
    </xf>
    <xf numFmtId="0" fontId="0" fillId="0" borderId="2" xfId="0" applyBorder="1" applyAlignment="1">
      <alignment horizontal="right" vertical="center"/>
    </xf>
    <xf numFmtId="0" fontId="6" fillId="0" borderId="29" xfId="19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31" xfId="19" applyFont="1" applyFill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6" fillId="0" borderId="33" xfId="19" applyFont="1" applyBorder="1" applyAlignment="1" applyProtection="1">
      <alignment horizontal="right" vertical="center"/>
      <protection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" xfId="0" applyBorder="1" applyAlignment="1">
      <alignment horizontal="right" vertical="center" textRotation="90" wrapText="1"/>
    </xf>
    <xf numFmtId="0" fontId="5" fillId="0" borderId="12" xfId="19" applyFont="1" applyBorder="1" applyAlignment="1" applyProtection="1">
      <alignment horizontal="left" vertical="center" wrapText="1"/>
      <protection hidden="1" locked="0"/>
    </xf>
    <xf numFmtId="0" fontId="0" fillId="0" borderId="2" xfId="0" applyBorder="1" applyAlignment="1">
      <alignment horizontal="left" vertical="center"/>
    </xf>
    <xf numFmtId="0" fontId="6" fillId="0" borderId="33" xfId="19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6" xfId="19" applyFont="1" applyBorder="1" applyAlignment="1" applyProtection="1">
      <alignment horizontal="center" vertical="center" textRotation="90"/>
      <protection/>
    </xf>
    <xf numFmtId="0" fontId="3" fillId="0" borderId="32" xfId="19" applyFont="1" applyBorder="1" applyAlignment="1" applyProtection="1">
      <alignment horizontal="center" vertical="center" textRotation="90"/>
      <protection/>
    </xf>
    <xf numFmtId="0" fontId="3" fillId="0" borderId="17" xfId="19" applyFont="1" applyBorder="1" applyAlignment="1" applyProtection="1">
      <alignment horizontal="center" vertical="center" textRotation="90" wrapText="1"/>
      <protection/>
    </xf>
    <xf numFmtId="0" fontId="3" fillId="0" borderId="18" xfId="19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view="pageBreakPreview" zoomScale="120" zoomScaleNormal="75" zoomScaleSheetLayoutView="120" workbookViewId="0" topLeftCell="E56">
      <selection activeCell="H48" sqref="H48"/>
    </sheetView>
  </sheetViews>
  <sheetFormatPr defaultColWidth="9.00390625" defaultRowHeight="14.25" zeroHeight="1"/>
  <cols>
    <col min="1" max="1" width="3.625" style="14" customWidth="1"/>
    <col min="2" max="2" width="7.125" style="14" customWidth="1"/>
    <col min="3" max="3" width="5.75390625" style="14" customWidth="1"/>
    <col min="4" max="4" width="21.375" style="14" customWidth="1"/>
    <col min="5" max="5" width="20.25390625" style="14" customWidth="1"/>
    <col min="6" max="6" width="17.50390625" style="139" customWidth="1"/>
    <col min="7" max="7" width="19.125" style="14" customWidth="1"/>
    <col min="8" max="8" width="15.50390625" style="14" customWidth="1"/>
    <col min="9" max="9" width="16.125" style="59" customWidth="1"/>
    <col min="10" max="10" width="15.50390625" style="139" customWidth="1"/>
    <col min="11" max="11" width="16.125" style="127" customWidth="1"/>
    <col min="12" max="254" width="9.00390625" style="1" hidden="1" customWidth="1"/>
    <col min="255" max="255" width="1.37890625" style="1" customWidth="1"/>
    <col min="256" max="16384" width="2.00390625" style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140"/>
      <c r="G2" s="9"/>
      <c r="H2" s="9"/>
      <c r="I2" s="60"/>
      <c r="J2" s="140"/>
      <c r="K2" s="128"/>
    </row>
    <row r="3" spans="1:11" ht="15">
      <c r="A3" s="211" t="s">
        <v>13</v>
      </c>
      <c r="B3" s="212"/>
      <c r="C3" s="212"/>
      <c r="D3" s="212"/>
      <c r="E3" s="213" t="s">
        <v>24</v>
      </c>
      <c r="F3" s="213"/>
      <c r="G3" s="213"/>
      <c r="H3" s="213"/>
      <c r="I3" s="213"/>
      <c r="J3" s="213"/>
      <c r="K3" s="214"/>
    </row>
    <row r="4" spans="1:11" ht="15">
      <c r="A4" s="211" t="s">
        <v>3</v>
      </c>
      <c r="B4" s="212"/>
      <c r="C4" s="212"/>
      <c r="D4" s="212"/>
      <c r="E4" s="215" t="s">
        <v>39</v>
      </c>
      <c r="F4" s="216"/>
      <c r="G4" s="216"/>
      <c r="H4" s="216"/>
      <c r="I4" s="216"/>
      <c r="J4" s="216"/>
      <c r="K4" s="217"/>
    </row>
    <row r="5" spans="1:11" ht="14.25" customHeight="1">
      <c r="A5" s="10"/>
      <c r="B5" s="11"/>
      <c r="C5" s="3"/>
      <c r="D5" s="12"/>
      <c r="E5" s="191"/>
      <c r="F5" s="191"/>
      <c r="G5" s="191"/>
      <c r="H5" s="191"/>
      <c r="I5" s="191"/>
      <c r="J5" s="192" t="s">
        <v>16</v>
      </c>
      <c r="K5" s="218"/>
    </row>
    <row r="6" spans="1:11" ht="7.5" customHeight="1">
      <c r="A6" s="51"/>
      <c r="B6" s="51"/>
      <c r="C6" s="4"/>
      <c r="D6" s="13"/>
      <c r="E6" s="5"/>
      <c r="F6" s="163"/>
      <c r="H6" s="5"/>
      <c r="I6" s="61"/>
      <c r="J6" s="123"/>
      <c r="K6" s="124"/>
    </row>
    <row r="7" spans="1:11" ht="16.5" customHeight="1" thickBot="1">
      <c r="A7" s="219"/>
      <c r="B7" s="220"/>
      <c r="C7" s="220"/>
      <c r="D7" s="221"/>
      <c r="E7" s="15" t="s">
        <v>44</v>
      </c>
      <c r="F7" s="125" t="s">
        <v>0</v>
      </c>
      <c r="G7" s="16"/>
      <c r="H7" s="15" t="s">
        <v>33</v>
      </c>
      <c r="I7" s="228" t="s">
        <v>35</v>
      </c>
      <c r="J7" s="229"/>
      <c r="K7" s="230"/>
    </row>
    <row r="8" spans="1:11" ht="28.5" customHeight="1" thickTop="1">
      <c r="A8" s="222"/>
      <c r="B8" s="223"/>
      <c r="C8" s="223"/>
      <c r="D8" s="224"/>
      <c r="E8" s="17" t="s">
        <v>17</v>
      </c>
      <c r="F8" s="164"/>
      <c r="G8" s="18" t="s">
        <v>4</v>
      </c>
      <c r="H8" s="19"/>
      <c r="I8" s="231" t="s">
        <v>77</v>
      </c>
      <c r="J8" s="232"/>
      <c r="K8" s="233"/>
    </row>
    <row r="9" spans="1:11" ht="17.25" customHeight="1">
      <c r="A9" s="222"/>
      <c r="B9" s="223"/>
      <c r="C9" s="223"/>
      <c r="D9" s="224"/>
      <c r="E9" s="20" t="s">
        <v>32</v>
      </c>
      <c r="F9" s="164"/>
      <c r="G9" s="21" t="s">
        <v>41</v>
      </c>
      <c r="H9" s="22"/>
      <c r="I9" s="208" t="s">
        <v>42</v>
      </c>
      <c r="J9" s="209"/>
      <c r="K9" s="210"/>
    </row>
    <row r="10" spans="1:11" ht="21" customHeight="1">
      <c r="A10" s="222"/>
      <c r="B10" s="223"/>
      <c r="C10" s="223"/>
      <c r="D10" s="224"/>
      <c r="E10" s="23" t="s">
        <v>5</v>
      </c>
      <c r="F10" s="164"/>
      <c r="G10" s="24" t="s">
        <v>1</v>
      </c>
      <c r="H10" s="29"/>
      <c r="I10" s="234"/>
      <c r="J10" s="235"/>
      <c r="K10" s="236"/>
    </row>
    <row r="11" spans="1:11" ht="17.25" customHeight="1">
      <c r="A11" s="222"/>
      <c r="B11" s="223"/>
      <c r="C11" s="223"/>
      <c r="D11" s="224"/>
      <c r="E11" s="23" t="s">
        <v>12</v>
      </c>
      <c r="F11" s="164"/>
      <c r="G11" s="24" t="s">
        <v>2</v>
      </c>
      <c r="H11" s="30"/>
      <c r="I11" s="208"/>
      <c r="J11" s="209"/>
      <c r="K11" s="210"/>
    </row>
    <row r="12" spans="1:11" ht="17.25" customHeight="1">
      <c r="A12" s="222"/>
      <c r="B12" s="223"/>
      <c r="C12" s="223"/>
      <c r="D12" s="224"/>
      <c r="E12" s="23" t="s">
        <v>6</v>
      </c>
      <c r="F12" s="164"/>
      <c r="G12" s="24" t="s">
        <v>18</v>
      </c>
      <c r="H12" s="30"/>
      <c r="I12" s="208"/>
      <c r="J12" s="209"/>
      <c r="K12" s="210"/>
    </row>
    <row r="13" spans="1:11" ht="37.5" customHeight="1">
      <c r="A13" s="222"/>
      <c r="B13" s="223"/>
      <c r="C13" s="223"/>
      <c r="D13" s="224"/>
      <c r="E13" s="24" t="s">
        <v>7</v>
      </c>
      <c r="F13" s="164"/>
      <c r="G13" s="24" t="s">
        <v>34</v>
      </c>
      <c r="H13" s="30"/>
      <c r="I13" s="208" t="s">
        <v>43</v>
      </c>
      <c r="J13" s="209"/>
      <c r="K13" s="210"/>
    </row>
    <row r="14" spans="1:11" ht="17.25" customHeight="1">
      <c r="A14" s="222"/>
      <c r="B14" s="223"/>
      <c r="C14" s="223"/>
      <c r="D14" s="224"/>
      <c r="E14" s="25" t="s">
        <v>8</v>
      </c>
      <c r="F14" s="164"/>
      <c r="G14" s="26"/>
      <c r="H14" s="22"/>
      <c r="I14" s="208"/>
      <c r="J14" s="209"/>
      <c r="K14" s="210"/>
    </row>
    <row r="15" spans="1:11" ht="17.25" customHeight="1">
      <c r="A15" s="222"/>
      <c r="B15" s="223"/>
      <c r="C15" s="223"/>
      <c r="D15" s="224"/>
      <c r="E15" s="27" t="s">
        <v>9</v>
      </c>
      <c r="F15" s="164"/>
      <c r="G15" s="28"/>
      <c r="H15" s="22"/>
      <c r="I15" s="208"/>
      <c r="J15" s="209"/>
      <c r="K15" s="210"/>
    </row>
    <row r="16" spans="1:11" ht="17.25" customHeight="1">
      <c r="A16" s="222"/>
      <c r="B16" s="223"/>
      <c r="C16" s="223"/>
      <c r="D16" s="224"/>
      <c r="E16" s="25" t="s">
        <v>14</v>
      </c>
      <c r="F16" s="164"/>
      <c r="G16" s="24"/>
      <c r="H16" s="29"/>
      <c r="I16" s="237"/>
      <c r="J16" s="238"/>
      <c r="K16" s="239"/>
    </row>
    <row r="17" spans="1:11" ht="17.25" customHeight="1">
      <c r="A17" s="222"/>
      <c r="B17" s="223"/>
      <c r="C17" s="223"/>
      <c r="D17" s="224"/>
      <c r="E17" s="25" t="s">
        <v>15</v>
      </c>
      <c r="F17" s="164"/>
      <c r="G17" s="24"/>
      <c r="H17" s="30"/>
      <c r="I17" s="237"/>
      <c r="J17" s="238"/>
      <c r="K17" s="239"/>
    </row>
    <row r="18" spans="1:11" ht="17.25" customHeight="1">
      <c r="A18" s="222"/>
      <c r="B18" s="223"/>
      <c r="C18" s="223"/>
      <c r="D18" s="224"/>
      <c r="E18" s="24" t="s">
        <v>29</v>
      </c>
      <c r="F18" s="164"/>
      <c r="G18" s="24"/>
      <c r="H18" s="30"/>
      <c r="I18" s="208"/>
      <c r="J18" s="209"/>
      <c r="K18" s="210"/>
    </row>
    <row r="19" spans="1:11" ht="17.25" customHeight="1">
      <c r="A19" s="222"/>
      <c r="B19" s="223"/>
      <c r="C19" s="223"/>
      <c r="D19" s="224"/>
      <c r="E19" s="31" t="s">
        <v>38</v>
      </c>
      <c r="F19" s="165"/>
      <c r="G19" s="24"/>
      <c r="H19" s="30"/>
      <c r="I19" s="209"/>
      <c r="J19" s="209"/>
      <c r="K19" s="210"/>
    </row>
    <row r="20" spans="1:11" ht="17.25" customHeight="1">
      <c r="A20" s="222"/>
      <c r="B20" s="223"/>
      <c r="C20" s="223"/>
      <c r="D20" s="224"/>
      <c r="E20" s="8"/>
      <c r="F20" s="166"/>
      <c r="G20" s="202" t="s">
        <v>11</v>
      </c>
      <c r="H20" s="203"/>
      <c r="I20" s="203"/>
      <c r="J20" s="203"/>
      <c r="K20" s="204"/>
    </row>
    <row r="21" spans="1:11" ht="16.5" customHeight="1">
      <c r="A21" s="225"/>
      <c r="B21" s="226"/>
      <c r="C21" s="226"/>
      <c r="D21" s="227"/>
      <c r="E21" s="10"/>
      <c r="F21" s="167"/>
      <c r="G21" s="205"/>
      <c r="H21" s="206"/>
      <c r="I21" s="206"/>
      <c r="J21" s="206"/>
      <c r="K21" s="207"/>
    </row>
    <row r="22" spans="1:11" ht="7.5" customHeight="1">
      <c r="A22" s="32"/>
      <c r="B22" s="32"/>
      <c r="C22" s="32"/>
      <c r="D22" s="33"/>
      <c r="E22" s="34"/>
      <c r="F22" s="141"/>
      <c r="G22" s="32"/>
      <c r="H22" s="33"/>
      <c r="I22" s="62"/>
      <c r="J22" s="141"/>
      <c r="K22" s="129"/>
    </row>
    <row r="23" spans="1:11" s="2" customFormat="1" ht="17.25" customHeight="1">
      <c r="A23" s="193" t="s">
        <v>40</v>
      </c>
      <c r="B23" s="194"/>
      <c r="C23" s="194"/>
      <c r="D23" s="195"/>
      <c r="E23" s="35" t="s">
        <v>10</v>
      </c>
      <c r="F23" s="168" t="s">
        <v>21</v>
      </c>
      <c r="G23" s="36" t="s">
        <v>22</v>
      </c>
      <c r="H23" s="199" t="s">
        <v>25</v>
      </c>
      <c r="I23" s="200"/>
      <c r="J23" s="200"/>
      <c r="K23" s="201"/>
    </row>
    <row r="24" spans="1:11" s="2" customFormat="1" ht="17.25" customHeight="1">
      <c r="A24" s="196"/>
      <c r="B24" s="197"/>
      <c r="C24" s="197"/>
      <c r="D24" s="198"/>
      <c r="E24" s="70" t="s">
        <v>20</v>
      </c>
      <c r="F24" s="169" t="s">
        <v>74</v>
      </c>
      <c r="G24" s="37" t="s">
        <v>75</v>
      </c>
      <c r="H24" s="38" t="s">
        <v>30</v>
      </c>
      <c r="I24" s="63" t="s">
        <v>31</v>
      </c>
      <c r="J24" s="130" t="s">
        <v>72</v>
      </c>
      <c r="K24" s="130" t="s">
        <v>73</v>
      </c>
    </row>
    <row r="25" spans="1:11" s="2" customFormat="1" ht="17.25" customHeight="1">
      <c r="A25" s="83"/>
      <c r="B25" s="84"/>
      <c r="C25" s="83" t="s">
        <v>26</v>
      </c>
      <c r="D25" s="94" t="s">
        <v>19</v>
      </c>
      <c r="E25" s="35">
        <v>1</v>
      </c>
      <c r="F25" s="168">
        <v>2</v>
      </c>
      <c r="G25" s="94">
        <v>3</v>
      </c>
      <c r="H25" s="35">
        <v>4</v>
      </c>
      <c r="I25" s="101">
        <v>5</v>
      </c>
      <c r="J25" s="160">
        <v>6</v>
      </c>
      <c r="K25" s="160">
        <v>7</v>
      </c>
    </row>
    <row r="26" spans="1:11" s="2" customFormat="1" ht="17.25" customHeight="1">
      <c r="A26" s="186" t="s">
        <v>43</v>
      </c>
      <c r="B26" s="187"/>
      <c r="C26" s="77"/>
      <c r="D26" s="102" t="s">
        <v>43</v>
      </c>
      <c r="E26" s="41"/>
      <c r="F26" s="98"/>
      <c r="G26" s="103"/>
      <c r="H26" s="44"/>
      <c r="I26" s="65"/>
      <c r="J26" s="98"/>
      <c r="K26" s="131"/>
    </row>
    <row r="27" spans="1:11" s="2" customFormat="1" ht="17.25" customHeight="1">
      <c r="A27" s="186"/>
      <c r="B27" s="187"/>
      <c r="C27" s="104" t="s">
        <v>58</v>
      </c>
      <c r="D27" s="105" t="s">
        <v>45</v>
      </c>
      <c r="E27" s="55">
        <v>126263310</v>
      </c>
      <c r="F27" s="98"/>
      <c r="G27" s="56">
        <v>512809.25</v>
      </c>
      <c r="H27" s="97">
        <v>388000</v>
      </c>
      <c r="I27" s="98">
        <f>E27-G27-H27</f>
        <v>125362500.75</v>
      </c>
      <c r="J27" s="98"/>
      <c r="K27" s="131"/>
    </row>
    <row r="28" spans="1:11" s="2" customFormat="1" ht="17.25" customHeight="1">
      <c r="A28" s="186"/>
      <c r="B28" s="187"/>
      <c r="C28" s="104" t="s">
        <v>59</v>
      </c>
      <c r="D28" s="78" t="s">
        <v>46</v>
      </c>
      <c r="E28" s="55">
        <v>1500000</v>
      </c>
      <c r="F28" s="98"/>
      <c r="G28" s="56"/>
      <c r="H28" s="65">
        <v>0</v>
      </c>
      <c r="I28" s="182">
        <v>1500000</v>
      </c>
      <c r="J28" s="98"/>
      <c r="K28" s="131"/>
    </row>
    <row r="29" spans="1:11" s="2" customFormat="1" ht="17.25" customHeight="1">
      <c r="A29" s="186"/>
      <c r="B29" s="187"/>
      <c r="C29" s="104" t="s">
        <v>60</v>
      </c>
      <c r="D29" s="72" t="s">
        <v>47</v>
      </c>
      <c r="E29" s="55">
        <v>29206048.8</v>
      </c>
      <c r="F29" s="98"/>
      <c r="G29" s="65">
        <v>11023749.03</v>
      </c>
      <c r="H29" s="65">
        <v>3649945</v>
      </c>
      <c r="I29" s="98">
        <f>E29-G29-H29</f>
        <v>14532354.770000003</v>
      </c>
      <c r="J29" s="98"/>
      <c r="K29" s="131"/>
    </row>
    <row r="30" spans="1:11" s="2" customFormat="1" ht="17.25" customHeight="1">
      <c r="A30" s="186"/>
      <c r="B30" s="187"/>
      <c r="C30" s="104" t="s">
        <v>61</v>
      </c>
      <c r="D30" s="79" t="s">
        <v>48</v>
      </c>
      <c r="E30" s="55">
        <v>1000000</v>
      </c>
      <c r="F30" s="98"/>
      <c r="G30" s="56">
        <v>0</v>
      </c>
      <c r="H30" s="65">
        <v>25000</v>
      </c>
      <c r="I30" s="98">
        <f>E30-H30</f>
        <v>975000</v>
      </c>
      <c r="J30" s="98"/>
      <c r="K30" s="131"/>
    </row>
    <row r="31" spans="1:11" s="2" customFormat="1" ht="17.25" customHeight="1">
      <c r="A31" s="186"/>
      <c r="B31" s="187"/>
      <c r="C31" s="104" t="s">
        <v>62</v>
      </c>
      <c r="D31" s="79" t="s">
        <v>50</v>
      </c>
      <c r="E31" s="55">
        <v>18842268.81</v>
      </c>
      <c r="F31" s="98"/>
      <c r="G31" s="99">
        <v>1063446.17</v>
      </c>
      <c r="H31" s="97">
        <v>3500000</v>
      </c>
      <c r="I31" s="96">
        <v>14278822.64</v>
      </c>
      <c r="J31" s="98"/>
      <c r="K31" s="131"/>
    </row>
    <row r="32" spans="1:11" s="2" customFormat="1" ht="17.25" customHeight="1">
      <c r="A32" s="186"/>
      <c r="B32" s="187"/>
      <c r="C32" s="104" t="s">
        <v>63</v>
      </c>
      <c r="D32" s="89" t="s">
        <v>49</v>
      </c>
      <c r="E32" s="90">
        <v>23948404.52</v>
      </c>
      <c r="F32" s="142"/>
      <c r="G32" s="91">
        <v>2677597.82</v>
      </c>
      <c r="H32" s="91">
        <v>6300000</v>
      </c>
      <c r="I32" s="142">
        <f>E32-G32-H32</f>
        <v>14970806.7</v>
      </c>
      <c r="J32" s="98"/>
      <c r="K32" s="131"/>
    </row>
    <row r="33" spans="1:11" s="92" customFormat="1" ht="26.25" customHeight="1">
      <c r="A33" s="186"/>
      <c r="B33" s="187"/>
      <c r="C33" s="77" t="s">
        <v>64</v>
      </c>
      <c r="D33" s="80" t="s">
        <v>68</v>
      </c>
      <c r="E33" s="55">
        <v>9000000</v>
      </c>
      <c r="F33" s="98"/>
      <c r="G33" s="56"/>
      <c r="H33" s="97">
        <v>500000</v>
      </c>
      <c r="I33" s="98">
        <f>E33-H33</f>
        <v>8500000</v>
      </c>
      <c r="J33" s="98"/>
      <c r="K33" s="131"/>
    </row>
    <row r="34" spans="1:256" s="2" customFormat="1" ht="20.25" customHeight="1">
      <c r="A34" s="186"/>
      <c r="B34" s="187"/>
      <c r="C34" s="77" t="s">
        <v>65</v>
      </c>
      <c r="D34" s="80" t="s">
        <v>69</v>
      </c>
      <c r="E34" s="55">
        <f>SUM(F34+H34)</f>
        <v>990109.4</v>
      </c>
      <c r="F34" s="98">
        <v>845054.4</v>
      </c>
      <c r="G34" s="44"/>
      <c r="H34" s="106">
        <v>145055</v>
      </c>
      <c r="I34" s="98"/>
      <c r="J34" s="98"/>
      <c r="K34" s="131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s="54" customFormat="1" ht="26.25" customHeight="1" thickBot="1">
      <c r="A35" s="188"/>
      <c r="B35" s="187"/>
      <c r="C35" s="7" t="s">
        <v>66</v>
      </c>
      <c r="D35" s="82" t="s">
        <v>70</v>
      </c>
      <c r="E35" s="71">
        <v>6000000</v>
      </c>
      <c r="F35" s="147"/>
      <c r="G35" s="47"/>
      <c r="H35" s="119">
        <v>225000</v>
      </c>
      <c r="I35" s="147">
        <f>E35-H35</f>
        <v>5775000</v>
      </c>
      <c r="J35" s="122"/>
      <c r="K35" s="15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54" customFormat="1" ht="26.25" customHeight="1" thickBot="1" thickTop="1">
      <c r="A36" s="154"/>
      <c r="B36" s="155"/>
      <c r="C36" s="267" t="s">
        <v>28</v>
      </c>
      <c r="D36" s="268"/>
      <c r="E36" s="58">
        <f>SUM(E27:E35)</f>
        <v>216750141.53000003</v>
      </c>
      <c r="F36" s="136">
        <f>SUM(F34:F35)</f>
        <v>845054.4</v>
      </c>
      <c r="G36" s="58">
        <f>SUM(G27:G32)</f>
        <v>15277602.27</v>
      </c>
      <c r="H36" s="58">
        <f>SUM(H27:H35)</f>
        <v>14733000</v>
      </c>
      <c r="I36" s="149">
        <f>SUM(I27:I35)</f>
        <v>185894484.86</v>
      </c>
      <c r="J36" s="181">
        <f>SUM(J27:J35)</f>
        <v>0</v>
      </c>
      <c r="K36" s="136">
        <f>SUM(K27:K35)</f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11" s="54" customFormat="1" ht="17.25" customHeight="1" thickTop="1">
      <c r="A37" s="85"/>
      <c r="B37" s="85"/>
      <c r="C37" s="114"/>
      <c r="D37" s="115"/>
      <c r="E37" s="116"/>
      <c r="F37" s="132"/>
      <c r="G37" s="117"/>
      <c r="H37" s="116"/>
      <c r="I37" s="118"/>
      <c r="J37" s="143"/>
      <c r="K37" s="132"/>
    </row>
    <row r="38" spans="1:11" s="54" customFormat="1" ht="17.25" customHeight="1" thickBot="1">
      <c r="A38" s="175"/>
      <c r="B38" s="175"/>
      <c r="C38" s="110"/>
      <c r="D38" s="110"/>
      <c r="E38" s="112"/>
      <c r="F38" s="144"/>
      <c r="G38" s="113"/>
      <c r="H38" s="112"/>
      <c r="I38" s="111"/>
      <c r="J38" s="144"/>
      <c r="K38" s="133"/>
    </row>
    <row r="39" spans="1:11" s="54" customFormat="1" ht="30" customHeight="1" thickTop="1">
      <c r="A39" s="250" t="s">
        <v>27</v>
      </c>
      <c r="B39" s="251"/>
      <c r="C39" s="251"/>
      <c r="D39" s="252"/>
      <c r="E39" s="86" t="s">
        <v>10</v>
      </c>
      <c r="F39" s="170" t="s">
        <v>21</v>
      </c>
      <c r="G39" s="87" t="s">
        <v>22</v>
      </c>
      <c r="H39" s="240" t="s">
        <v>25</v>
      </c>
      <c r="I39" s="241"/>
      <c r="J39" s="242"/>
      <c r="K39" s="134"/>
    </row>
    <row r="40" spans="1:11" s="54" customFormat="1" ht="30" customHeight="1">
      <c r="A40" s="269"/>
      <c r="B40" s="269"/>
      <c r="C40" s="269"/>
      <c r="D40" s="270"/>
      <c r="E40" s="70" t="s">
        <v>20</v>
      </c>
      <c r="F40" s="169" t="s">
        <v>74</v>
      </c>
      <c r="G40" s="37" t="s">
        <v>75</v>
      </c>
      <c r="H40" s="38" t="s">
        <v>30</v>
      </c>
      <c r="I40" s="63" t="s">
        <v>31</v>
      </c>
      <c r="J40" s="130" t="s">
        <v>72</v>
      </c>
      <c r="K40" s="130" t="s">
        <v>73</v>
      </c>
    </row>
    <row r="41" spans="1:11" s="2" customFormat="1" ht="27.75" customHeight="1" thickBot="1">
      <c r="A41" s="176"/>
      <c r="B41" s="176"/>
      <c r="C41" s="177" t="s">
        <v>26</v>
      </c>
      <c r="D41" s="40" t="s">
        <v>19</v>
      </c>
      <c r="E41" s="40">
        <v>1</v>
      </c>
      <c r="F41" s="171">
        <v>2</v>
      </c>
      <c r="G41" s="39">
        <v>3</v>
      </c>
      <c r="H41" s="40">
        <v>4</v>
      </c>
      <c r="I41" s="69">
        <v>5</v>
      </c>
      <c r="J41" s="152">
        <v>6</v>
      </c>
      <c r="K41" s="153" t="s">
        <v>64</v>
      </c>
    </row>
    <row r="42" spans="1:11" s="2" customFormat="1" ht="25.5" customHeight="1" thickTop="1">
      <c r="A42" s="243"/>
      <c r="B42" s="244"/>
      <c r="C42" s="178"/>
      <c r="D42" s="179"/>
      <c r="E42" s="41"/>
      <c r="F42" s="145"/>
      <c r="G42" s="43"/>
      <c r="H42" s="42"/>
      <c r="I42" s="64"/>
      <c r="J42" s="145"/>
      <c r="K42" s="135"/>
    </row>
    <row r="43" spans="1:11" s="2" customFormat="1" ht="17.25" customHeight="1">
      <c r="A43" s="158"/>
      <c r="B43" s="159"/>
      <c r="C43" s="77" t="s">
        <v>58</v>
      </c>
      <c r="D43" s="105" t="s">
        <v>45</v>
      </c>
      <c r="E43" s="55">
        <v>126263310</v>
      </c>
      <c r="F43" s="98"/>
      <c r="G43" s="56">
        <v>512809.25</v>
      </c>
      <c r="H43" s="97">
        <v>388000</v>
      </c>
      <c r="I43" s="161">
        <f>E43-G43-H43</f>
        <v>125362500.75</v>
      </c>
      <c r="J43" s="98"/>
      <c r="K43" s="131"/>
    </row>
    <row r="44" spans="1:11" s="2" customFormat="1" ht="17.25" customHeight="1">
      <c r="A44" s="271" t="s">
        <v>37</v>
      </c>
      <c r="B44" s="273" t="s">
        <v>36</v>
      </c>
      <c r="C44" s="6" t="s">
        <v>59</v>
      </c>
      <c r="D44" s="78" t="s">
        <v>46</v>
      </c>
      <c r="E44" s="55">
        <v>1500000</v>
      </c>
      <c r="F44" s="98"/>
      <c r="G44" s="44"/>
      <c r="H44" s="65">
        <v>0</v>
      </c>
      <c r="I44" s="182">
        <v>1500000</v>
      </c>
      <c r="J44" s="98"/>
      <c r="K44" s="131"/>
    </row>
    <row r="45" spans="1:11" s="2" customFormat="1" ht="17.25" customHeight="1">
      <c r="A45" s="271"/>
      <c r="B45" s="273"/>
      <c r="C45" s="107" t="s">
        <v>60</v>
      </c>
      <c r="D45" s="79" t="s">
        <v>47</v>
      </c>
      <c r="E45" s="106">
        <v>9735349.6</v>
      </c>
      <c r="F45" s="172"/>
      <c r="G45" s="99">
        <v>2400000</v>
      </c>
      <c r="H45" s="65">
        <v>3649945</v>
      </c>
      <c r="I45" s="146">
        <f>E45-G45-H45</f>
        <v>3685404.5999999996</v>
      </c>
      <c r="J45" s="98"/>
      <c r="K45" s="131"/>
    </row>
    <row r="46" spans="1:11" s="2" customFormat="1" ht="17.25" customHeight="1">
      <c r="A46" s="271"/>
      <c r="B46" s="273"/>
      <c r="C46" s="6" t="s">
        <v>61</v>
      </c>
      <c r="D46" s="79" t="s">
        <v>48</v>
      </c>
      <c r="E46" s="55">
        <v>1000000</v>
      </c>
      <c r="F46" s="98"/>
      <c r="G46" s="56">
        <v>0</v>
      </c>
      <c r="H46" s="65">
        <v>25000</v>
      </c>
      <c r="I46" s="161">
        <v>975000</v>
      </c>
      <c r="J46" s="98"/>
      <c r="K46" s="131"/>
    </row>
    <row r="47" spans="1:11" s="2" customFormat="1" ht="17.25" customHeight="1">
      <c r="A47" s="271"/>
      <c r="B47" s="273"/>
      <c r="C47" s="6" t="s">
        <v>62</v>
      </c>
      <c r="D47" s="79" t="s">
        <v>50</v>
      </c>
      <c r="E47" s="106">
        <v>11224893.81</v>
      </c>
      <c r="F47" s="108"/>
      <c r="G47" s="100">
        <v>1063446.17</v>
      </c>
      <c r="H47" s="97">
        <v>3500000</v>
      </c>
      <c r="I47" s="146">
        <f>SUM(E47-G47-H47)</f>
        <v>6661447.640000001</v>
      </c>
      <c r="J47" s="98"/>
      <c r="K47" s="131"/>
    </row>
    <row r="48" spans="1:11" s="2" customFormat="1" ht="21" customHeight="1">
      <c r="A48" s="271"/>
      <c r="B48" s="273"/>
      <c r="C48" s="6" t="s">
        <v>63</v>
      </c>
      <c r="D48" s="72" t="s">
        <v>49</v>
      </c>
      <c r="E48" s="55">
        <f>E32-E58</f>
        <v>8948404.52</v>
      </c>
      <c r="F48" s="98"/>
      <c r="G48" s="108">
        <v>777.52</v>
      </c>
      <c r="H48" s="91">
        <v>6300000</v>
      </c>
      <c r="I48" s="161">
        <v>2647627</v>
      </c>
      <c r="J48" s="122"/>
      <c r="K48" s="131"/>
    </row>
    <row r="49" spans="1:11" s="2" customFormat="1" ht="27" customHeight="1">
      <c r="A49" s="271"/>
      <c r="B49" s="273"/>
      <c r="C49" s="109" t="s">
        <v>64</v>
      </c>
      <c r="D49" s="88" t="s">
        <v>68</v>
      </c>
      <c r="E49" s="75">
        <v>9000000</v>
      </c>
      <c r="F49" s="122"/>
      <c r="G49" s="76"/>
      <c r="H49" s="97">
        <v>500000</v>
      </c>
      <c r="I49" s="183">
        <v>8500000</v>
      </c>
      <c r="J49" s="122"/>
      <c r="K49" s="131"/>
    </row>
    <row r="50" spans="1:11" s="2" customFormat="1" ht="30.75" customHeight="1">
      <c r="A50" s="271"/>
      <c r="B50" s="273"/>
      <c r="C50" s="77" t="s">
        <v>65</v>
      </c>
      <c r="D50" s="80" t="s">
        <v>69</v>
      </c>
      <c r="E50" s="55">
        <f>F50+H50</f>
        <v>990109.4</v>
      </c>
      <c r="F50" s="98">
        <v>845054.4</v>
      </c>
      <c r="G50" s="44"/>
      <c r="H50" s="106">
        <v>145055</v>
      </c>
      <c r="I50" s="161">
        <v>0</v>
      </c>
      <c r="J50" s="122"/>
      <c r="K50" s="131"/>
    </row>
    <row r="51" spans="1:11" s="2" customFormat="1" ht="29.25" customHeight="1" thickBot="1">
      <c r="A51" s="271"/>
      <c r="B51" s="273"/>
      <c r="C51" s="7" t="s">
        <v>66</v>
      </c>
      <c r="D51" s="82" t="s">
        <v>70</v>
      </c>
      <c r="E51" s="71">
        <v>6000000</v>
      </c>
      <c r="F51" s="147"/>
      <c r="G51" s="47"/>
      <c r="H51" s="119">
        <v>225000</v>
      </c>
      <c r="I51" s="184">
        <v>5775000</v>
      </c>
      <c r="J51" s="122"/>
      <c r="K51" s="150"/>
    </row>
    <row r="52" spans="1:256" s="2" customFormat="1" ht="25.5" customHeight="1" thickBot="1" thickTop="1">
      <c r="A52" s="272"/>
      <c r="B52" s="274"/>
      <c r="C52" s="93"/>
      <c r="D52" s="81" t="s">
        <v>67</v>
      </c>
      <c r="E52" s="58">
        <f>SUM(E43:E51)</f>
        <v>174662067.33</v>
      </c>
      <c r="F52" s="58">
        <f aca="true" t="shared" si="0" ref="F52:BQ52">SUM(F43:F51)</f>
        <v>845054.4</v>
      </c>
      <c r="G52" s="58">
        <f t="shared" si="0"/>
        <v>3977032.94</v>
      </c>
      <c r="H52" s="58">
        <f t="shared" si="0"/>
        <v>14733000</v>
      </c>
      <c r="I52" s="185">
        <f t="shared" si="0"/>
        <v>155106979.99</v>
      </c>
      <c r="J52" s="57">
        <f>SUM(J44:J51)</f>
        <v>0</v>
      </c>
      <c r="K52" s="58">
        <f t="shared" si="0"/>
        <v>0</v>
      </c>
      <c r="L52" s="58">
        <f t="shared" si="0"/>
        <v>0</v>
      </c>
      <c r="M52" s="58">
        <f t="shared" si="0"/>
        <v>0</v>
      </c>
      <c r="N52" s="58">
        <f t="shared" si="0"/>
        <v>0</v>
      </c>
      <c r="O52" s="58">
        <f t="shared" si="0"/>
        <v>0</v>
      </c>
      <c r="P52" s="58">
        <f t="shared" si="0"/>
        <v>0</v>
      </c>
      <c r="Q52" s="58">
        <f t="shared" si="0"/>
        <v>0</v>
      </c>
      <c r="R52" s="58">
        <f t="shared" si="0"/>
        <v>0</v>
      </c>
      <c r="S52" s="58">
        <f t="shared" si="0"/>
        <v>0</v>
      </c>
      <c r="T52" s="58">
        <f t="shared" si="0"/>
        <v>0</v>
      </c>
      <c r="U52" s="58">
        <f t="shared" si="0"/>
        <v>0</v>
      </c>
      <c r="V52" s="58">
        <f t="shared" si="0"/>
        <v>0</v>
      </c>
      <c r="W52" s="58">
        <f t="shared" si="0"/>
        <v>0</v>
      </c>
      <c r="X52" s="58">
        <f t="shared" si="0"/>
        <v>0</v>
      </c>
      <c r="Y52" s="58">
        <f t="shared" si="0"/>
        <v>0</v>
      </c>
      <c r="Z52" s="58">
        <f t="shared" si="0"/>
        <v>0</v>
      </c>
      <c r="AA52" s="58">
        <f t="shared" si="0"/>
        <v>0</v>
      </c>
      <c r="AB52" s="58">
        <f t="shared" si="0"/>
        <v>0</v>
      </c>
      <c r="AC52" s="58">
        <f t="shared" si="0"/>
        <v>0</v>
      </c>
      <c r="AD52" s="58">
        <f t="shared" si="0"/>
        <v>0</v>
      </c>
      <c r="AE52" s="58">
        <f t="shared" si="0"/>
        <v>0</v>
      </c>
      <c r="AF52" s="58">
        <f t="shared" si="0"/>
        <v>0</v>
      </c>
      <c r="AG52" s="58">
        <f t="shared" si="0"/>
        <v>0</v>
      </c>
      <c r="AH52" s="58">
        <f t="shared" si="0"/>
        <v>0</v>
      </c>
      <c r="AI52" s="58">
        <f t="shared" si="0"/>
        <v>0</v>
      </c>
      <c r="AJ52" s="58">
        <f t="shared" si="0"/>
        <v>0</v>
      </c>
      <c r="AK52" s="58">
        <f t="shared" si="0"/>
        <v>0</v>
      </c>
      <c r="AL52" s="58">
        <f t="shared" si="0"/>
        <v>0</v>
      </c>
      <c r="AM52" s="58">
        <f t="shared" si="0"/>
        <v>0</v>
      </c>
      <c r="AN52" s="58">
        <f t="shared" si="0"/>
        <v>0</v>
      </c>
      <c r="AO52" s="58">
        <f t="shared" si="0"/>
        <v>0</v>
      </c>
      <c r="AP52" s="58">
        <f t="shared" si="0"/>
        <v>0</v>
      </c>
      <c r="AQ52" s="58">
        <f t="shared" si="0"/>
        <v>0</v>
      </c>
      <c r="AR52" s="58">
        <f t="shared" si="0"/>
        <v>0</v>
      </c>
      <c r="AS52" s="58">
        <f t="shared" si="0"/>
        <v>0</v>
      </c>
      <c r="AT52" s="58">
        <f t="shared" si="0"/>
        <v>0</v>
      </c>
      <c r="AU52" s="58">
        <f t="shared" si="0"/>
        <v>0</v>
      </c>
      <c r="AV52" s="58">
        <f t="shared" si="0"/>
        <v>0</v>
      </c>
      <c r="AW52" s="58">
        <f t="shared" si="0"/>
        <v>0</v>
      </c>
      <c r="AX52" s="58">
        <f t="shared" si="0"/>
        <v>0</v>
      </c>
      <c r="AY52" s="58">
        <f t="shared" si="0"/>
        <v>0</v>
      </c>
      <c r="AZ52" s="58">
        <f t="shared" si="0"/>
        <v>0</v>
      </c>
      <c r="BA52" s="58">
        <f t="shared" si="0"/>
        <v>0</v>
      </c>
      <c r="BB52" s="58">
        <f t="shared" si="0"/>
        <v>0</v>
      </c>
      <c r="BC52" s="58">
        <f t="shared" si="0"/>
        <v>0</v>
      </c>
      <c r="BD52" s="58">
        <f t="shared" si="0"/>
        <v>0</v>
      </c>
      <c r="BE52" s="58">
        <f t="shared" si="0"/>
        <v>0</v>
      </c>
      <c r="BF52" s="58">
        <f t="shared" si="0"/>
        <v>0</v>
      </c>
      <c r="BG52" s="58">
        <f t="shared" si="0"/>
        <v>0</v>
      </c>
      <c r="BH52" s="58">
        <f t="shared" si="0"/>
        <v>0</v>
      </c>
      <c r="BI52" s="58">
        <f t="shared" si="0"/>
        <v>0</v>
      </c>
      <c r="BJ52" s="58">
        <f t="shared" si="0"/>
        <v>0</v>
      </c>
      <c r="BK52" s="58">
        <f t="shared" si="0"/>
        <v>0</v>
      </c>
      <c r="BL52" s="58">
        <f t="shared" si="0"/>
        <v>0</v>
      </c>
      <c r="BM52" s="58">
        <f t="shared" si="0"/>
        <v>0</v>
      </c>
      <c r="BN52" s="58">
        <f t="shared" si="0"/>
        <v>0</v>
      </c>
      <c r="BO52" s="58">
        <f t="shared" si="0"/>
        <v>0</v>
      </c>
      <c r="BP52" s="58">
        <f t="shared" si="0"/>
        <v>0</v>
      </c>
      <c r="BQ52" s="58">
        <f t="shared" si="0"/>
        <v>0</v>
      </c>
      <c r="BR52" s="58">
        <f aca="true" t="shared" si="1" ref="BR52:EC52">SUM(BR43:BR51)</f>
        <v>0</v>
      </c>
      <c r="BS52" s="58">
        <f t="shared" si="1"/>
        <v>0</v>
      </c>
      <c r="BT52" s="58">
        <f t="shared" si="1"/>
        <v>0</v>
      </c>
      <c r="BU52" s="58">
        <f t="shared" si="1"/>
        <v>0</v>
      </c>
      <c r="BV52" s="58">
        <f t="shared" si="1"/>
        <v>0</v>
      </c>
      <c r="BW52" s="58">
        <f t="shared" si="1"/>
        <v>0</v>
      </c>
      <c r="BX52" s="58">
        <f t="shared" si="1"/>
        <v>0</v>
      </c>
      <c r="BY52" s="58">
        <f t="shared" si="1"/>
        <v>0</v>
      </c>
      <c r="BZ52" s="58">
        <f t="shared" si="1"/>
        <v>0</v>
      </c>
      <c r="CA52" s="58">
        <f t="shared" si="1"/>
        <v>0</v>
      </c>
      <c r="CB52" s="58">
        <f t="shared" si="1"/>
        <v>0</v>
      </c>
      <c r="CC52" s="58">
        <f t="shared" si="1"/>
        <v>0</v>
      </c>
      <c r="CD52" s="58">
        <f t="shared" si="1"/>
        <v>0</v>
      </c>
      <c r="CE52" s="58">
        <f t="shared" si="1"/>
        <v>0</v>
      </c>
      <c r="CF52" s="58">
        <f t="shared" si="1"/>
        <v>0</v>
      </c>
      <c r="CG52" s="58">
        <f t="shared" si="1"/>
        <v>0</v>
      </c>
      <c r="CH52" s="58">
        <f t="shared" si="1"/>
        <v>0</v>
      </c>
      <c r="CI52" s="58">
        <f t="shared" si="1"/>
        <v>0</v>
      </c>
      <c r="CJ52" s="58">
        <f t="shared" si="1"/>
        <v>0</v>
      </c>
      <c r="CK52" s="58">
        <f t="shared" si="1"/>
        <v>0</v>
      </c>
      <c r="CL52" s="58">
        <f t="shared" si="1"/>
        <v>0</v>
      </c>
      <c r="CM52" s="58">
        <f t="shared" si="1"/>
        <v>0</v>
      </c>
      <c r="CN52" s="58">
        <f t="shared" si="1"/>
        <v>0</v>
      </c>
      <c r="CO52" s="58">
        <f t="shared" si="1"/>
        <v>0</v>
      </c>
      <c r="CP52" s="58">
        <f t="shared" si="1"/>
        <v>0</v>
      </c>
      <c r="CQ52" s="58">
        <f t="shared" si="1"/>
        <v>0</v>
      </c>
      <c r="CR52" s="58">
        <f t="shared" si="1"/>
        <v>0</v>
      </c>
      <c r="CS52" s="58">
        <f t="shared" si="1"/>
        <v>0</v>
      </c>
      <c r="CT52" s="58">
        <f t="shared" si="1"/>
        <v>0</v>
      </c>
      <c r="CU52" s="58">
        <f t="shared" si="1"/>
        <v>0</v>
      </c>
      <c r="CV52" s="58">
        <f t="shared" si="1"/>
        <v>0</v>
      </c>
      <c r="CW52" s="58">
        <f t="shared" si="1"/>
        <v>0</v>
      </c>
      <c r="CX52" s="58">
        <f t="shared" si="1"/>
        <v>0</v>
      </c>
      <c r="CY52" s="58">
        <f t="shared" si="1"/>
        <v>0</v>
      </c>
      <c r="CZ52" s="58">
        <f t="shared" si="1"/>
        <v>0</v>
      </c>
      <c r="DA52" s="58">
        <f t="shared" si="1"/>
        <v>0</v>
      </c>
      <c r="DB52" s="58">
        <f t="shared" si="1"/>
        <v>0</v>
      </c>
      <c r="DC52" s="58">
        <f t="shared" si="1"/>
        <v>0</v>
      </c>
      <c r="DD52" s="58">
        <f t="shared" si="1"/>
        <v>0</v>
      </c>
      <c r="DE52" s="58">
        <f t="shared" si="1"/>
        <v>0</v>
      </c>
      <c r="DF52" s="58">
        <f t="shared" si="1"/>
        <v>0</v>
      </c>
      <c r="DG52" s="58">
        <f t="shared" si="1"/>
        <v>0</v>
      </c>
      <c r="DH52" s="58">
        <f t="shared" si="1"/>
        <v>0</v>
      </c>
      <c r="DI52" s="58">
        <f t="shared" si="1"/>
        <v>0</v>
      </c>
      <c r="DJ52" s="58">
        <f t="shared" si="1"/>
        <v>0</v>
      </c>
      <c r="DK52" s="58">
        <f t="shared" si="1"/>
        <v>0</v>
      </c>
      <c r="DL52" s="58">
        <f t="shared" si="1"/>
        <v>0</v>
      </c>
      <c r="DM52" s="58">
        <f t="shared" si="1"/>
        <v>0</v>
      </c>
      <c r="DN52" s="58">
        <f t="shared" si="1"/>
        <v>0</v>
      </c>
      <c r="DO52" s="58">
        <f t="shared" si="1"/>
        <v>0</v>
      </c>
      <c r="DP52" s="58">
        <f t="shared" si="1"/>
        <v>0</v>
      </c>
      <c r="DQ52" s="58">
        <f t="shared" si="1"/>
        <v>0</v>
      </c>
      <c r="DR52" s="58">
        <f t="shared" si="1"/>
        <v>0</v>
      </c>
      <c r="DS52" s="58">
        <f t="shared" si="1"/>
        <v>0</v>
      </c>
      <c r="DT52" s="58">
        <f t="shared" si="1"/>
        <v>0</v>
      </c>
      <c r="DU52" s="58">
        <f t="shared" si="1"/>
        <v>0</v>
      </c>
      <c r="DV52" s="58">
        <f t="shared" si="1"/>
        <v>0</v>
      </c>
      <c r="DW52" s="58">
        <f t="shared" si="1"/>
        <v>0</v>
      </c>
      <c r="DX52" s="58">
        <f t="shared" si="1"/>
        <v>0</v>
      </c>
      <c r="DY52" s="58">
        <f t="shared" si="1"/>
        <v>0</v>
      </c>
      <c r="DZ52" s="58">
        <f t="shared" si="1"/>
        <v>0</v>
      </c>
      <c r="EA52" s="58">
        <f t="shared" si="1"/>
        <v>0</v>
      </c>
      <c r="EB52" s="58">
        <f t="shared" si="1"/>
        <v>0</v>
      </c>
      <c r="EC52" s="58">
        <f t="shared" si="1"/>
        <v>0</v>
      </c>
      <c r="ED52" s="58">
        <f aca="true" t="shared" si="2" ref="ED52:GO52">SUM(ED43:ED51)</f>
        <v>0</v>
      </c>
      <c r="EE52" s="58">
        <f t="shared" si="2"/>
        <v>0</v>
      </c>
      <c r="EF52" s="58">
        <f t="shared" si="2"/>
        <v>0</v>
      </c>
      <c r="EG52" s="58">
        <f t="shared" si="2"/>
        <v>0</v>
      </c>
      <c r="EH52" s="58">
        <f t="shared" si="2"/>
        <v>0</v>
      </c>
      <c r="EI52" s="58">
        <f t="shared" si="2"/>
        <v>0</v>
      </c>
      <c r="EJ52" s="58">
        <f t="shared" si="2"/>
        <v>0</v>
      </c>
      <c r="EK52" s="58">
        <f t="shared" si="2"/>
        <v>0</v>
      </c>
      <c r="EL52" s="58">
        <f t="shared" si="2"/>
        <v>0</v>
      </c>
      <c r="EM52" s="58">
        <f t="shared" si="2"/>
        <v>0</v>
      </c>
      <c r="EN52" s="58">
        <f t="shared" si="2"/>
        <v>0</v>
      </c>
      <c r="EO52" s="58">
        <f t="shared" si="2"/>
        <v>0</v>
      </c>
      <c r="EP52" s="58">
        <f t="shared" si="2"/>
        <v>0</v>
      </c>
      <c r="EQ52" s="58">
        <f t="shared" si="2"/>
        <v>0</v>
      </c>
      <c r="ER52" s="58">
        <f t="shared" si="2"/>
        <v>0</v>
      </c>
      <c r="ES52" s="58">
        <f t="shared" si="2"/>
        <v>0</v>
      </c>
      <c r="ET52" s="58">
        <f t="shared" si="2"/>
        <v>0</v>
      </c>
      <c r="EU52" s="58">
        <f t="shared" si="2"/>
        <v>0</v>
      </c>
      <c r="EV52" s="58">
        <f t="shared" si="2"/>
        <v>0</v>
      </c>
      <c r="EW52" s="58">
        <f t="shared" si="2"/>
        <v>0</v>
      </c>
      <c r="EX52" s="58">
        <f t="shared" si="2"/>
        <v>0</v>
      </c>
      <c r="EY52" s="58">
        <f t="shared" si="2"/>
        <v>0</v>
      </c>
      <c r="EZ52" s="58">
        <f t="shared" si="2"/>
        <v>0</v>
      </c>
      <c r="FA52" s="58">
        <f t="shared" si="2"/>
        <v>0</v>
      </c>
      <c r="FB52" s="58">
        <f t="shared" si="2"/>
        <v>0</v>
      </c>
      <c r="FC52" s="58">
        <f t="shared" si="2"/>
        <v>0</v>
      </c>
      <c r="FD52" s="58">
        <f t="shared" si="2"/>
        <v>0</v>
      </c>
      <c r="FE52" s="58">
        <f t="shared" si="2"/>
        <v>0</v>
      </c>
      <c r="FF52" s="58">
        <f t="shared" si="2"/>
        <v>0</v>
      </c>
      <c r="FG52" s="58">
        <f t="shared" si="2"/>
        <v>0</v>
      </c>
      <c r="FH52" s="58">
        <f t="shared" si="2"/>
        <v>0</v>
      </c>
      <c r="FI52" s="58">
        <f t="shared" si="2"/>
        <v>0</v>
      </c>
      <c r="FJ52" s="58">
        <f t="shared" si="2"/>
        <v>0</v>
      </c>
      <c r="FK52" s="58">
        <f t="shared" si="2"/>
        <v>0</v>
      </c>
      <c r="FL52" s="58">
        <f t="shared" si="2"/>
        <v>0</v>
      </c>
      <c r="FM52" s="58">
        <f t="shared" si="2"/>
        <v>0</v>
      </c>
      <c r="FN52" s="58">
        <f t="shared" si="2"/>
        <v>0</v>
      </c>
      <c r="FO52" s="58">
        <f t="shared" si="2"/>
        <v>0</v>
      </c>
      <c r="FP52" s="58">
        <f t="shared" si="2"/>
        <v>0</v>
      </c>
      <c r="FQ52" s="58">
        <f t="shared" si="2"/>
        <v>0</v>
      </c>
      <c r="FR52" s="58">
        <f t="shared" si="2"/>
        <v>0</v>
      </c>
      <c r="FS52" s="58">
        <f t="shared" si="2"/>
        <v>0</v>
      </c>
      <c r="FT52" s="58">
        <f t="shared" si="2"/>
        <v>0</v>
      </c>
      <c r="FU52" s="58">
        <f t="shared" si="2"/>
        <v>0</v>
      </c>
      <c r="FV52" s="58">
        <f t="shared" si="2"/>
        <v>0</v>
      </c>
      <c r="FW52" s="58">
        <f t="shared" si="2"/>
        <v>0</v>
      </c>
      <c r="FX52" s="58">
        <f t="shared" si="2"/>
        <v>0</v>
      </c>
      <c r="FY52" s="58">
        <f t="shared" si="2"/>
        <v>0</v>
      </c>
      <c r="FZ52" s="58">
        <f t="shared" si="2"/>
        <v>0</v>
      </c>
      <c r="GA52" s="58">
        <f t="shared" si="2"/>
        <v>0</v>
      </c>
      <c r="GB52" s="58">
        <f t="shared" si="2"/>
        <v>0</v>
      </c>
      <c r="GC52" s="58">
        <f t="shared" si="2"/>
        <v>0</v>
      </c>
      <c r="GD52" s="58">
        <f t="shared" si="2"/>
        <v>0</v>
      </c>
      <c r="GE52" s="58">
        <f t="shared" si="2"/>
        <v>0</v>
      </c>
      <c r="GF52" s="58">
        <f t="shared" si="2"/>
        <v>0</v>
      </c>
      <c r="GG52" s="58">
        <f t="shared" si="2"/>
        <v>0</v>
      </c>
      <c r="GH52" s="58">
        <f t="shared" si="2"/>
        <v>0</v>
      </c>
      <c r="GI52" s="58">
        <f t="shared" si="2"/>
        <v>0</v>
      </c>
      <c r="GJ52" s="58">
        <f t="shared" si="2"/>
        <v>0</v>
      </c>
      <c r="GK52" s="58">
        <f t="shared" si="2"/>
        <v>0</v>
      </c>
      <c r="GL52" s="58">
        <f t="shared" si="2"/>
        <v>0</v>
      </c>
      <c r="GM52" s="58">
        <f t="shared" si="2"/>
        <v>0</v>
      </c>
      <c r="GN52" s="58">
        <f t="shared" si="2"/>
        <v>0</v>
      </c>
      <c r="GO52" s="58">
        <f t="shared" si="2"/>
        <v>0</v>
      </c>
      <c r="GP52" s="58">
        <f aca="true" t="shared" si="3" ref="GP52:IU52">SUM(GP43:GP51)</f>
        <v>0</v>
      </c>
      <c r="GQ52" s="58">
        <f t="shared" si="3"/>
        <v>0</v>
      </c>
      <c r="GR52" s="58">
        <f t="shared" si="3"/>
        <v>0</v>
      </c>
      <c r="GS52" s="58">
        <f t="shared" si="3"/>
        <v>0</v>
      </c>
      <c r="GT52" s="58">
        <f t="shared" si="3"/>
        <v>0</v>
      </c>
      <c r="GU52" s="58">
        <f t="shared" si="3"/>
        <v>0</v>
      </c>
      <c r="GV52" s="58">
        <f t="shared" si="3"/>
        <v>0</v>
      </c>
      <c r="GW52" s="58">
        <f t="shared" si="3"/>
        <v>0</v>
      </c>
      <c r="GX52" s="58">
        <f t="shared" si="3"/>
        <v>0</v>
      </c>
      <c r="GY52" s="58">
        <f t="shared" si="3"/>
        <v>0</v>
      </c>
      <c r="GZ52" s="58">
        <f t="shared" si="3"/>
        <v>0</v>
      </c>
      <c r="HA52" s="58">
        <f t="shared" si="3"/>
        <v>0</v>
      </c>
      <c r="HB52" s="58">
        <f t="shared" si="3"/>
        <v>0</v>
      </c>
      <c r="HC52" s="58">
        <f t="shared" si="3"/>
        <v>0</v>
      </c>
      <c r="HD52" s="58">
        <f t="shared" si="3"/>
        <v>0</v>
      </c>
      <c r="HE52" s="58">
        <f t="shared" si="3"/>
        <v>0</v>
      </c>
      <c r="HF52" s="58">
        <f t="shared" si="3"/>
        <v>0</v>
      </c>
      <c r="HG52" s="58">
        <f t="shared" si="3"/>
        <v>0</v>
      </c>
      <c r="HH52" s="58">
        <f t="shared" si="3"/>
        <v>0</v>
      </c>
      <c r="HI52" s="58">
        <f t="shared" si="3"/>
        <v>0</v>
      </c>
      <c r="HJ52" s="58">
        <f t="shared" si="3"/>
        <v>0</v>
      </c>
      <c r="HK52" s="58">
        <f t="shared" si="3"/>
        <v>0</v>
      </c>
      <c r="HL52" s="58">
        <f t="shared" si="3"/>
        <v>0</v>
      </c>
      <c r="HM52" s="58">
        <f t="shared" si="3"/>
        <v>0</v>
      </c>
      <c r="HN52" s="58">
        <f t="shared" si="3"/>
        <v>0</v>
      </c>
      <c r="HO52" s="58">
        <f t="shared" si="3"/>
        <v>0</v>
      </c>
      <c r="HP52" s="58">
        <f t="shared" si="3"/>
        <v>0</v>
      </c>
      <c r="HQ52" s="58">
        <f t="shared" si="3"/>
        <v>0</v>
      </c>
      <c r="HR52" s="58">
        <f t="shared" si="3"/>
        <v>0</v>
      </c>
      <c r="HS52" s="58">
        <f t="shared" si="3"/>
        <v>0</v>
      </c>
      <c r="HT52" s="58">
        <f t="shared" si="3"/>
        <v>0</v>
      </c>
      <c r="HU52" s="58">
        <f t="shared" si="3"/>
        <v>0</v>
      </c>
      <c r="HV52" s="58">
        <f t="shared" si="3"/>
        <v>0</v>
      </c>
      <c r="HW52" s="58">
        <f t="shared" si="3"/>
        <v>0</v>
      </c>
      <c r="HX52" s="58">
        <f t="shared" si="3"/>
        <v>0</v>
      </c>
      <c r="HY52" s="58">
        <f t="shared" si="3"/>
        <v>0</v>
      </c>
      <c r="HZ52" s="58">
        <f t="shared" si="3"/>
        <v>0</v>
      </c>
      <c r="IA52" s="58">
        <f t="shared" si="3"/>
        <v>0</v>
      </c>
      <c r="IB52" s="58">
        <f t="shared" si="3"/>
        <v>0</v>
      </c>
      <c r="IC52" s="58">
        <f t="shared" si="3"/>
        <v>0</v>
      </c>
      <c r="ID52" s="58">
        <f t="shared" si="3"/>
        <v>0</v>
      </c>
      <c r="IE52" s="58">
        <f t="shared" si="3"/>
        <v>0</v>
      </c>
      <c r="IF52" s="58">
        <f t="shared" si="3"/>
        <v>0</v>
      </c>
      <c r="IG52" s="58">
        <f t="shared" si="3"/>
        <v>0</v>
      </c>
      <c r="IH52" s="58">
        <f t="shared" si="3"/>
        <v>0</v>
      </c>
      <c r="II52" s="58">
        <f t="shared" si="3"/>
        <v>0</v>
      </c>
      <c r="IJ52" s="58">
        <f t="shared" si="3"/>
        <v>0</v>
      </c>
      <c r="IK52" s="58">
        <f t="shared" si="3"/>
        <v>0</v>
      </c>
      <c r="IL52" s="58">
        <f t="shared" si="3"/>
        <v>0</v>
      </c>
      <c r="IM52" s="58">
        <f t="shared" si="3"/>
        <v>0</v>
      </c>
      <c r="IN52" s="58">
        <f t="shared" si="3"/>
        <v>0</v>
      </c>
      <c r="IO52" s="58">
        <f t="shared" si="3"/>
        <v>0</v>
      </c>
      <c r="IP52" s="58">
        <f t="shared" si="3"/>
        <v>0</v>
      </c>
      <c r="IQ52" s="58">
        <f t="shared" si="3"/>
        <v>0</v>
      </c>
      <c r="IR52" s="58">
        <f t="shared" si="3"/>
        <v>0</v>
      </c>
      <c r="IS52" s="58">
        <f t="shared" si="3"/>
        <v>0</v>
      </c>
      <c r="IT52" s="58">
        <f t="shared" si="3"/>
        <v>0</v>
      </c>
      <c r="IU52" s="58">
        <f t="shared" si="3"/>
        <v>0</v>
      </c>
      <c r="IV52" s="58"/>
    </row>
    <row r="53" spans="1:11" s="2" customFormat="1" ht="21" customHeight="1" thickTop="1">
      <c r="A53" s="250" t="s">
        <v>27</v>
      </c>
      <c r="B53" s="251"/>
      <c r="C53" s="251"/>
      <c r="D53" s="252"/>
      <c r="E53" s="35" t="s">
        <v>10</v>
      </c>
      <c r="F53" s="168" t="s">
        <v>21</v>
      </c>
      <c r="G53" s="49" t="s">
        <v>22</v>
      </c>
      <c r="H53" s="245" t="s">
        <v>25</v>
      </c>
      <c r="I53" s="246"/>
      <c r="J53" s="126"/>
      <c r="K53" s="134"/>
    </row>
    <row r="54" spans="1:11" s="2" customFormat="1" ht="40.5" customHeight="1">
      <c r="A54" s="253"/>
      <c r="B54" s="253"/>
      <c r="C54" s="253"/>
      <c r="D54" s="254"/>
      <c r="E54" s="70" t="s">
        <v>20</v>
      </c>
      <c r="F54" s="169" t="s">
        <v>74</v>
      </c>
      <c r="G54" s="37" t="s">
        <v>75</v>
      </c>
      <c r="H54" s="38" t="s">
        <v>30</v>
      </c>
      <c r="I54" s="63" t="s">
        <v>31</v>
      </c>
      <c r="J54" s="130" t="s">
        <v>72</v>
      </c>
      <c r="K54" s="130" t="s">
        <v>73</v>
      </c>
    </row>
    <row r="55" spans="1:11" s="2" customFormat="1" ht="31.5" customHeight="1" thickBot="1">
      <c r="A55" s="189"/>
      <c r="B55" s="190"/>
      <c r="C55" s="177" t="s">
        <v>26</v>
      </c>
      <c r="D55" s="180" t="s">
        <v>19</v>
      </c>
      <c r="E55" s="40">
        <v>1</v>
      </c>
      <c r="F55" s="174">
        <v>2</v>
      </c>
      <c r="G55" s="39">
        <v>3</v>
      </c>
      <c r="H55" s="40">
        <v>4</v>
      </c>
      <c r="I55" s="68">
        <v>5</v>
      </c>
      <c r="J55" s="152">
        <v>6</v>
      </c>
      <c r="K55" s="152">
        <v>7</v>
      </c>
    </row>
    <row r="56" spans="1:11" s="2" customFormat="1" ht="26.25" customHeight="1" thickTop="1">
      <c r="A56" s="255" t="s">
        <v>71</v>
      </c>
      <c r="B56" s="256"/>
      <c r="C56" s="121" t="s">
        <v>55</v>
      </c>
      <c r="D56" s="157" t="s">
        <v>51</v>
      </c>
      <c r="E56" s="65">
        <v>7617375</v>
      </c>
      <c r="F56" s="98"/>
      <c r="G56" s="50"/>
      <c r="H56" s="65">
        <v>7617375</v>
      </c>
      <c r="I56" s="65"/>
      <c r="J56" s="98"/>
      <c r="K56" s="131"/>
    </row>
    <row r="57" spans="1:11" s="2" customFormat="1" ht="26.25" customHeight="1">
      <c r="A57" s="257"/>
      <c r="B57" s="258"/>
      <c r="C57" s="247" t="s">
        <v>56</v>
      </c>
      <c r="D57" s="265" t="s">
        <v>52</v>
      </c>
      <c r="E57" s="65"/>
      <c r="F57" s="98"/>
      <c r="G57" s="50"/>
      <c r="H57" s="65"/>
      <c r="I57" s="65"/>
      <c r="J57" s="98"/>
      <c r="K57" s="131"/>
    </row>
    <row r="58" spans="1:11" s="2" customFormat="1" ht="26.25" customHeight="1">
      <c r="A58" s="257"/>
      <c r="B58" s="258"/>
      <c r="C58" s="264"/>
      <c r="D58" s="266"/>
      <c r="E58" s="55">
        <v>15000000</v>
      </c>
      <c r="F58" s="98"/>
      <c r="G58" s="96">
        <v>2676820.3</v>
      </c>
      <c r="H58" s="65">
        <v>12323179.7</v>
      </c>
      <c r="I58" s="65"/>
      <c r="J58" s="98"/>
      <c r="K58" s="131"/>
    </row>
    <row r="59" spans="1:11" s="2" customFormat="1" ht="26.25" customHeight="1">
      <c r="A59" s="257"/>
      <c r="B59" s="258"/>
      <c r="C59" s="247" t="s">
        <v>57</v>
      </c>
      <c r="D59" s="72" t="s">
        <v>54</v>
      </c>
      <c r="E59" s="55">
        <v>9735349.6</v>
      </c>
      <c r="F59" s="98"/>
      <c r="G59" s="161">
        <v>4317047.5</v>
      </c>
      <c r="H59" s="65">
        <v>5418302.1</v>
      </c>
      <c r="I59" s="65"/>
      <c r="J59" s="148"/>
      <c r="K59" s="131"/>
    </row>
    <row r="60" spans="1:11" s="2" customFormat="1" ht="57.75" customHeight="1">
      <c r="A60" s="257"/>
      <c r="B60" s="258"/>
      <c r="C60" s="248"/>
      <c r="D60" s="72" t="s">
        <v>53</v>
      </c>
      <c r="E60" s="55">
        <v>9735349.6</v>
      </c>
      <c r="F60" s="98"/>
      <c r="G60" s="98">
        <v>4306701.53</v>
      </c>
      <c r="H60" s="65">
        <v>5428648.07</v>
      </c>
      <c r="I60" s="65"/>
      <c r="J60" s="148"/>
      <c r="K60" s="98"/>
    </row>
    <row r="61" spans="1:11" s="2" customFormat="1" ht="30" customHeight="1">
      <c r="A61" s="257"/>
      <c r="B61" s="258"/>
      <c r="C61" s="249"/>
      <c r="D61" s="72"/>
      <c r="E61" s="55"/>
      <c r="F61" s="98"/>
      <c r="G61" s="45"/>
      <c r="H61" s="65"/>
      <c r="I61" s="65"/>
      <c r="J61" s="122"/>
      <c r="K61" s="137"/>
    </row>
    <row r="62" spans="1:11" s="2" customFormat="1" ht="17.25" customHeight="1" thickBot="1">
      <c r="A62" s="257"/>
      <c r="B62" s="258"/>
      <c r="C62" s="7"/>
      <c r="D62" s="46"/>
      <c r="E62" s="71"/>
      <c r="F62" s="147"/>
      <c r="G62" s="48"/>
      <c r="H62" s="66"/>
      <c r="I62" s="66"/>
      <c r="J62" s="151">
        <f>SUM(J56:J61)</f>
        <v>0</v>
      </c>
      <c r="K62" s="138"/>
    </row>
    <row r="63" spans="1:11" s="2" customFormat="1" ht="17.25" customHeight="1" thickBot="1" thickTop="1">
      <c r="A63" s="259"/>
      <c r="B63" s="260"/>
      <c r="C63" s="156"/>
      <c r="D63" s="120" t="s">
        <v>23</v>
      </c>
      <c r="E63" s="57">
        <f>SUM(E56:E60)</f>
        <v>42088074.2</v>
      </c>
      <c r="F63" s="57">
        <f aca="true" t="shared" si="4" ref="F63:K63">SUM(F56:F60)</f>
        <v>0</v>
      </c>
      <c r="G63" s="57">
        <f t="shared" si="4"/>
        <v>11300569.33</v>
      </c>
      <c r="H63" s="57">
        <f t="shared" si="4"/>
        <v>30787504.869999997</v>
      </c>
      <c r="I63" s="57">
        <f t="shared" si="4"/>
        <v>0</v>
      </c>
      <c r="J63" s="57">
        <f t="shared" si="4"/>
        <v>0</v>
      </c>
      <c r="K63" s="57">
        <f t="shared" si="4"/>
        <v>0</v>
      </c>
    </row>
    <row r="64" spans="1:11" s="2" customFormat="1" ht="17.25" customHeight="1" thickBot="1" thickTop="1">
      <c r="A64" s="261" t="s">
        <v>76</v>
      </c>
      <c r="B64" s="262"/>
      <c r="C64" s="262"/>
      <c r="D64" s="263"/>
      <c r="E64" s="74">
        <f>E63+E52</f>
        <v>216750141.53000003</v>
      </c>
      <c r="F64" s="74">
        <f aca="true" t="shared" si="5" ref="F64:K64">F63+F52</f>
        <v>845054.4</v>
      </c>
      <c r="G64" s="74">
        <f t="shared" si="5"/>
        <v>15277602.27</v>
      </c>
      <c r="H64" s="74">
        <f t="shared" si="5"/>
        <v>45520504.87</v>
      </c>
      <c r="I64" s="74">
        <f t="shared" si="5"/>
        <v>155106979.99</v>
      </c>
      <c r="J64" s="74">
        <f t="shared" si="5"/>
        <v>0</v>
      </c>
      <c r="K64" s="74">
        <f t="shared" si="5"/>
        <v>0</v>
      </c>
    </row>
    <row r="65" spans="1:256" s="2" customFormat="1" ht="17.25" customHeight="1" thickTop="1">
      <c r="A65" s="95"/>
      <c r="B65" s="95"/>
      <c r="C65" s="73"/>
      <c r="D65" s="73"/>
      <c r="E65" s="53"/>
      <c r="F65" s="173"/>
      <c r="G65" s="162"/>
      <c r="H65" s="162"/>
      <c r="I65" s="67"/>
      <c r="J65" s="139"/>
      <c r="K65" s="127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mergeCells count="38">
    <mergeCell ref="A64:D64"/>
    <mergeCell ref="C57:C58"/>
    <mergeCell ref="D57:D58"/>
    <mergeCell ref="C36:D36"/>
    <mergeCell ref="A39:D40"/>
    <mergeCell ref="A44:A52"/>
    <mergeCell ref="B44:B52"/>
    <mergeCell ref="H39:J39"/>
    <mergeCell ref="A42:B42"/>
    <mergeCell ref="H53:I53"/>
    <mergeCell ref="C59:C61"/>
    <mergeCell ref="A53:D54"/>
    <mergeCell ref="A56:B63"/>
    <mergeCell ref="A26:B35"/>
    <mergeCell ref="A55:B55"/>
    <mergeCell ref="E5:I5"/>
    <mergeCell ref="J5:K5"/>
    <mergeCell ref="A7:D21"/>
    <mergeCell ref="I7:K7"/>
    <mergeCell ref="I8:K8"/>
    <mergeCell ref="I10:K10"/>
    <mergeCell ref="I16:K16"/>
    <mergeCell ref="I17:K17"/>
    <mergeCell ref="I19:K19"/>
    <mergeCell ref="A3:D3"/>
    <mergeCell ref="A4:D4"/>
    <mergeCell ref="E3:K3"/>
    <mergeCell ref="E4:K4"/>
    <mergeCell ref="A23:D24"/>
    <mergeCell ref="H23:K23"/>
    <mergeCell ref="G20:K21"/>
    <mergeCell ref="I9:K9"/>
    <mergeCell ref="I11:K11"/>
    <mergeCell ref="I12:K12"/>
    <mergeCell ref="I13:K13"/>
    <mergeCell ref="I14:K14"/>
    <mergeCell ref="I15:K15"/>
    <mergeCell ref="I18:K18"/>
  </mergeCells>
  <printOptions/>
  <pageMargins left="0.2362204724409449" right="0.1968503937007874" top="0.3937007874015748" bottom="0.31496062992125984" header="0.1968503937007874" footer="0.15748031496062992"/>
  <pageSetup firstPageNumber="69" useFirstPageNumber="1" fitToHeight="0" horizontalDpi="300" verticalDpi="300" orientation="landscape" paperSize="9" scale="78" r:id="rId1"/>
  <headerFooter alignWithMargins="0">
    <oddFooter>&amp;R&amp;P</oddFooter>
  </headerFooter>
  <rowBreaks count="1" manualBreakCount="1">
    <brk id="3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SANDRA</cp:lastModifiedBy>
  <cp:lastPrinted>2005-11-10T06:56:33Z</cp:lastPrinted>
  <dcterms:created xsi:type="dcterms:W3CDTF">2001-08-01T07:39:37Z</dcterms:created>
  <dcterms:modified xsi:type="dcterms:W3CDTF">2005-11-14T08:29:53Z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650103676</vt:i4>
  </property>
  <property fmtid="{D5CDD505-2E9C-101B-9397-08002B2CF9AE}" pid="4" name="_EmailSubje">
    <vt:lpwstr>Poziv i materijali za 6. sjednicu GV</vt:lpwstr>
  </property>
  <property fmtid="{D5CDD505-2E9C-101B-9397-08002B2CF9AE}" pid="5" name="_AuthorEma">
    <vt:lpwstr>sandra.licardo@pula.hr</vt:lpwstr>
  </property>
  <property fmtid="{D5CDD505-2E9C-101B-9397-08002B2CF9AE}" pid="6" name="_AuthorEmailDisplayNa">
    <vt:lpwstr>Sandra Licardo</vt:lpwstr>
  </property>
</Properties>
</file>