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ZA OBJAVU" sheetId="1" r:id="rId1"/>
  </sheets>
  <definedNames>
    <definedName name="_xlnm.Print_Area" localSheetId="0">'ZA OBJAVU'!$A$1:$G$42</definedName>
    <definedName name="Z_242A24D5_20EE_439B_92E1_889B6B14DF22_.wvu.Cols" localSheetId="0" hidden="1">'ZA OBJAVU'!#REF!,'ZA OBJAVU'!#REF!</definedName>
    <definedName name="Z_242A24D5_20EE_439B_92E1_889B6B14DF22_.wvu.PrintArea" localSheetId="0" hidden="1">'ZA OBJAVU'!$A$1:$G$42</definedName>
    <definedName name="Z_7FAF0F45_9545_47EC_8446_340C9BA5532C_.wvu.Cols" localSheetId="0" hidden="1">'ZA OBJAVU'!#REF!</definedName>
    <definedName name="Z_7FAF0F45_9545_47EC_8446_340C9BA5532C_.wvu.PrintArea" localSheetId="0" hidden="1">'ZA OBJAVU'!$A$1:$G$51</definedName>
    <definedName name="Z_D648B686_E06D_4508_8F50_A2A606A26D25_.wvu.Cols" localSheetId="0" hidden="1">'ZA OBJAVU'!#REF!,'ZA OBJAVU'!#REF!</definedName>
    <definedName name="Z_D648B686_E06D_4508_8F50_A2A606A26D25_.wvu.PrintArea" localSheetId="0" hidden="1">'ZA OBJAVU'!$A$1:$G$42</definedName>
  </definedNames>
  <calcPr calcId="125725"/>
</workbook>
</file>

<file path=xl/calcChain.xml><?xml version="1.0" encoding="utf-8"?>
<calcChain xmlns="http://schemas.openxmlformats.org/spreadsheetml/2006/main">
  <c r="G41" i="1"/>
  <c r="E40"/>
  <c r="E42" s="1"/>
  <c r="C40"/>
  <c r="C42" s="1"/>
  <c r="G39"/>
  <c r="G38"/>
  <c r="G37"/>
  <c r="G36"/>
  <c r="G35"/>
  <c r="G34"/>
  <c r="G33"/>
  <c r="F33"/>
  <c r="G32"/>
  <c r="G31"/>
  <c r="G30"/>
  <c r="G29"/>
  <c r="G28"/>
  <c r="G27"/>
  <c r="G26"/>
  <c r="G25"/>
  <c r="G24"/>
  <c r="G23"/>
  <c r="G22"/>
  <c r="G21"/>
  <c r="G20"/>
  <c r="G19"/>
  <c r="F18"/>
  <c r="D18"/>
  <c r="G18" s="1"/>
  <c r="F17"/>
  <c r="F40" s="1"/>
  <c r="F42" s="1"/>
  <c r="D17"/>
  <c r="G17" s="1"/>
  <c r="G16"/>
  <c r="G15"/>
  <c r="G14"/>
  <c r="G13"/>
  <c r="G12"/>
  <c r="G11"/>
  <c r="G10"/>
  <c r="D10"/>
  <c r="D40" s="1"/>
  <c r="G9"/>
  <c r="G8"/>
  <c r="G7"/>
  <c r="G6"/>
  <c r="G5"/>
  <c r="D42" l="1"/>
  <c r="G40"/>
  <c r="G42" s="1"/>
</calcChain>
</file>

<file path=xl/sharedStrings.xml><?xml version="1.0" encoding="utf-8"?>
<sst xmlns="http://schemas.openxmlformats.org/spreadsheetml/2006/main" count="51" uniqueCount="48">
  <si>
    <t>GRAD PULA - POLA STANJE POTRAŽIVANJA NA DAN 30.06.2016.</t>
  </si>
  <si>
    <t xml:space="preserve">FIZIČKE OSOBE
30.06.2016.
</t>
  </si>
  <si>
    <t>PRAVNE OSOBE
30.06.2016.</t>
  </si>
  <si>
    <t>UKUPNO
30.06.2016.</t>
  </si>
  <si>
    <t>5 (2+4)</t>
  </si>
  <si>
    <t>Red.br.</t>
  </si>
  <si>
    <t>Prihod</t>
  </si>
  <si>
    <t>Broj
dužnika</t>
  </si>
  <si>
    <t>Saldo</t>
  </si>
  <si>
    <t>Komunalna naknada - poslovni</t>
  </si>
  <si>
    <t>Komunalna naknada - stambeni</t>
  </si>
  <si>
    <t xml:space="preserve">Uporaba javnih površina </t>
  </si>
  <si>
    <t>Porez na korištenje javnih površina</t>
  </si>
  <si>
    <t>Zakup poslovnih prostora</t>
  </si>
  <si>
    <t>Prodaja poslovnih prostora/garaža</t>
  </si>
  <si>
    <t>Otkup stanova - stanarsko pravo</t>
  </si>
  <si>
    <t>Otkup stanova - licitirani</t>
  </si>
  <si>
    <t>Komunalni doprinos</t>
  </si>
  <si>
    <t>Spomenička renta</t>
  </si>
  <si>
    <t>Naknada za priključke</t>
  </si>
  <si>
    <t>Prihod od prodaje zemljišta</t>
  </si>
  <si>
    <t>Porez na tvrtku ili naziv</t>
  </si>
  <si>
    <t>Porez na potrošnju</t>
  </si>
  <si>
    <t>Porez na kuće za odmor</t>
  </si>
  <si>
    <t>Naknada za koncesije na pomorskom dobru</t>
  </si>
  <si>
    <t>Najam stanova</t>
  </si>
  <si>
    <t>Naknada za zadržavanje bespravno izgrađenih zgrada u prostoru</t>
  </si>
  <si>
    <t>Naknada za zadržavanje bespravno izgrađenih zgrada u prostoru AZONIZ</t>
  </si>
  <si>
    <t>Potraživanja za kazne za parkirališta - PARKING</t>
  </si>
  <si>
    <t>Potraživanja za nepropisno parkirana vozila - PROMETNO REDARSTVO</t>
  </si>
  <si>
    <t>-</t>
  </si>
  <si>
    <t xml:space="preserve">Potraživanje za eksploataciju mineralnih sirovina </t>
  </si>
  <si>
    <t>Potraživanje za financiranje JVP</t>
  </si>
  <si>
    <t>Potraživanja  po osnovi stare devizne štednje</t>
  </si>
  <si>
    <t>Potraživanja  po osnovi bolovanja</t>
  </si>
  <si>
    <t>Potraživanja po uplatnim računima-prijenosi između uplatnih računa</t>
  </si>
  <si>
    <t>Ostala nespomenuta potraživanja-povrati uplata</t>
  </si>
  <si>
    <t>Potraživanja za pravo služnosti, izgradnju i održavanje</t>
  </si>
  <si>
    <t>Potraživanja za učešće u troškovima gradnje parkirališta</t>
  </si>
  <si>
    <t>Potraživanja za ostale prihode-parnični troškovi</t>
  </si>
  <si>
    <t>Potraživanja za odvoz nepropisno parkiranih vozila - PAUK</t>
  </si>
  <si>
    <t>Naknada za zbrinjavanje otpada Kaštijun</t>
  </si>
  <si>
    <t>Stvarni troškovi gradnje-ugovor o financiranju</t>
  </si>
  <si>
    <t>Boravišna pristojba</t>
  </si>
  <si>
    <t>Ostala potraživanja za usluge</t>
  </si>
  <si>
    <t>UKUPNO GRAD PULA - POLA</t>
  </si>
  <si>
    <t>Naknada za uređenje voda-nije prihod Grada Pule</t>
  </si>
  <si>
    <t>SVEUKUPNO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</si>
</sst>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2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5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/>
    <xf numFmtId="3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/>
    <xf numFmtId="3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2" xfId="0" applyFont="1" applyFill="1" applyBorder="1"/>
    <xf numFmtId="3" fontId="3" fillId="0" borderId="23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25" xfId="0" applyFont="1" applyFill="1" applyBorder="1"/>
    <xf numFmtId="3" fontId="3" fillId="0" borderId="26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4" fontId="4" fillId="0" borderId="1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/>
    <xf numFmtId="4" fontId="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60" zoomScaleNormal="70" workbookViewId="0">
      <pane ySplit="4" topLeftCell="A5" activePane="bottomLeft" state="frozen"/>
      <selection activeCell="C1" sqref="C1"/>
      <selection pane="bottomLeft" activeCell="A2" sqref="A2:B2"/>
    </sheetView>
  </sheetViews>
  <sheetFormatPr defaultRowHeight="15"/>
  <cols>
    <col min="1" max="1" width="9.5703125" style="1" customWidth="1"/>
    <col min="2" max="2" width="95" style="1" customWidth="1"/>
    <col min="3" max="6" width="24.7109375" style="1" customWidth="1"/>
    <col min="7" max="7" width="19.7109375" style="1" customWidth="1"/>
    <col min="8" max="16384" width="9.140625" style="1"/>
  </cols>
  <sheetData>
    <row r="1" spans="1:7" ht="65.25" customHeight="1" thickBot="1">
      <c r="A1" s="51" t="s">
        <v>0</v>
      </c>
      <c r="B1" s="51"/>
      <c r="C1" s="51"/>
      <c r="D1" s="51"/>
      <c r="E1" s="51"/>
      <c r="F1" s="51"/>
      <c r="G1" s="51"/>
    </row>
    <row r="2" spans="1:7" ht="42" customHeight="1" thickBot="1">
      <c r="A2" s="52"/>
      <c r="B2" s="53"/>
      <c r="C2" s="54" t="s">
        <v>1</v>
      </c>
      <c r="D2" s="55"/>
      <c r="E2" s="54" t="s">
        <v>2</v>
      </c>
      <c r="F2" s="55"/>
      <c r="G2" s="2" t="s">
        <v>3</v>
      </c>
    </row>
    <row r="3" spans="1:7" ht="22.5" customHeight="1" thickBot="1">
      <c r="A3" s="3"/>
      <c r="B3" s="4"/>
      <c r="C3" s="5">
        <v>1</v>
      </c>
      <c r="D3" s="5">
        <v>2</v>
      </c>
      <c r="E3" s="5">
        <v>3</v>
      </c>
      <c r="F3" s="5">
        <v>4</v>
      </c>
      <c r="G3" s="6" t="s">
        <v>4</v>
      </c>
    </row>
    <row r="4" spans="1:7" ht="42" customHeight="1" thickBot="1">
      <c r="A4" s="7" t="s">
        <v>5</v>
      </c>
      <c r="B4" s="8" t="s">
        <v>6</v>
      </c>
      <c r="C4" s="9" t="s">
        <v>7</v>
      </c>
      <c r="D4" s="10" t="s">
        <v>8</v>
      </c>
      <c r="E4" s="11" t="s">
        <v>7</v>
      </c>
      <c r="F4" s="12" t="s">
        <v>8</v>
      </c>
      <c r="G4" s="13" t="s">
        <v>8</v>
      </c>
    </row>
    <row r="5" spans="1:7" ht="27.95" customHeight="1">
      <c r="A5" s="14">
        <v>1</v>
      </c>
      <c r="B5" s="15" t="s">
        <v>9</v>
      </c>
      <c r="C5" s="16">
        <v>655</v>
      </c>
      <c r="D5" s="17">
        <v>3509800.65</v>
      </c>
      <c r="E5" s="16">
        <v>502</v>
      </c>
      <c r="F5" s="17">
        <v>17673341.989999998</v>
      </c>
      <c r="G5" s="18">
        <f t="shared" ref="G5:G40" si="0">D5+F5</f>
        <v>21183142.639999997</v>
      </c>
    </row>
    <row r="6" spans="1:7" ht="27.95" customHeight="1">
      <c r="A6" s="19">
        <v>2</v>
      </c>
      <c r="B6" s="20" t="s">
        <v>10</v>
      </c>
      <c r="C6" s="21">
        <v>10311</v>
      </c>
      <c r="D6" s="22">
        <v>6039235.5199999996</v>
      </c>
      <c r="E6" s="23">
        <v>184</v>
      </c>
      <c r="F6" s="22">
        <v>389187.71</v>
      </c>
      <c r="G6" s="18">
        <f t="shared" si="0"/>
        <v>6428423.2299999995</v>
      </c>
    </row>
    <row r="7" spans="1:7" ht="27.95" customHeight="1">
      <c r="A7" s="19">
        <v>3</v>
      </c>
      <c r="B7" s="24" t="s">
        <v>11</v>
      </c>
      <c r="C7" s="21">
        <v>81</v>
      </c>
      <c r="D7" s="22">
        <v>603731.52</v>
      </c>
      <c r="E7" s="23">
        <v>10</v>
      </c>
      <c r="F7" s="22">
        <v>309687.77</v>
      </c>
      <c r="G7" s="18">
        <f t="shared" si="0"/>
        <v>913419.29</v>
      </c>
    </row>
    <row r="8" spans="1:7" ht="27.95" customHeight="1">
      <c r="A8" s="19">
        <v>4</v>
      </c>
      <c r="B8" s="24" t="s">
        <v>12</v>
      </c>
      <c r="C8" s="21">
        <v>124</v>
      </c>
      <c r="D8" s="22">
        <v>397020.89</v>
      </c>
      <c r="E8" s="23">
        <v>44</v>
      </c>
      <c r="F8" s="22">
        <v>411495.32</v>
      </c>
      <c r="G8" s="18">
        <f t="shared" si="0"/>
        <v>808516.21</v>
      </c>
    </row>
    <row r="9" spans="1:7" ht="27.95" customHeight="1">
      <c r="A9" s="19">
        <v>5</v>
      </c>
      <c r="B9" s="20" t="s">
        <v>13</v>
      </c>
      <c r="C9" s="21">
        <v>176</v>
      </c>
      <c r="D9" s="22">
        <v>11584525.9</v>
      </c>
      <c r="E9" s="23">
        <v>101</v>
      </c>
      <c r="F9" s="22">
        <v>9754126.2200000007</v>
      </c>
      <c r="G9" s="18">
        <f t="shared" si="0"/>
        <v>21338652.120000001</v>
      </c>
    </row>
    <row r="10" spans="1:7" ht="27.95" customHeight="1">
      <c r="A10" s="19">
        <v>6</v>
      </c>
      <c r="B10" s="20" t="s">
        <v>14</v>
      </c>
      <c r="C10" s="21">
        <v>2</v>
      </c>
      <c r="D10" s="22">
        <f>836.47+2623.69</f>
        <v>3460.16</v>
      </c>
      <c r="E10" s="23">
        <v>0</v>
      </c>
      <c r="F10" s="22">
        <v>0</v>
      </c>
      <c r="G10" s="18">
        <f t="shared" si="0"/>
        <v>3460.16</v>
      </c>
    </row>
    <row r="11" spans="1:7" ht="27.95" customHeight="1">
      <c r="A11" s="19">
        <v>7</v>
      </c>
      <c r="B11" s="20" t="s">
        <v>15</v>
      </c>
      <c r="C11" s="21">
        <v>497</v>
      </c>
      <c r="D11" s="22">
        <v>2088262.86</v>
      </c>
      <c r="E11" s="23">
        <v>3</v>
      </c>
      <c r="F11" s="22">
        <v>22410.65</v>
      </c>
      <c r="G11" s="18">
        <f t="shared" si="0"/>
        <v>2110673.5100000002</v>
      </c>
    </row>
    <row r="12" spans="1:7" ht="27.95" customHeight="1">
      <c r="A12" s="19">
        <v>8</v>
      </c>
      <c r="B12" s="20" t="s">
        <v>16</v>
      </c>
      <c r="C12" s="21">
        <v>55</v>
      </c>
      <c r="D12" s="22">
        <v>2504516.96</v>
      </c>
      <c r="E12" s="23">
        <v>0</v>
      </c>
      <c r="F12" s="22">
        <v>0</v>
      </c>
      <c r="G12" s="18">
        <f t="shared" si="0"/>
        <v>2504516.96</v>
      </c>
    </row>
    <row r="13" spans="1:7" ht="27.95" customHeight="1">
      <c r="A13" s="19">
        <v>9</v>
      </c>
      <c r="B13" s="20" t="s">
        <v>17</v>
      </c>
      <c r="C13" s="21">
        <v>61</v>
      </c>
      <c r="D13" s="22">
        <v>3204156.28</v>
      </c>
      <c r="E13" s="23">
        <v>15</v>
      </c>
      <c r="F13" s="22">
        <v>3957994.38</v>
      </c>
      <c r="G13" s="18">
        <f t="shared" si="0"/>
        <v>7162150.6600000001</v>
      </c>
    </row>
    <row r="14" spans="1:7" ht="27.95" customHeight="1">
      <c r="A14" s="19">
        <v>10</v>
      </c>
      <c r="B14" s="20" t="s">
        <v>18</v>
      </c>
      <c r="C14" s="21">
        <v>141</v>
      </c>
      <c r="D14" s="22">
        <v>281749.06</v>
      </c>
      <c r="E14" s="23">
        <v>135</v>
      </c>
      <c r="F14" s="22">
        <v>599013.06999999995</v>
      </c>
      <c r="G14" s="18">
        <f t="shared" si="0"/>
        <v>880762.12999999989</v>
      </c>
    </row>
    <row r="15" spans="1:7" ht="27.95" customHeight="1">
      <c r="A15" s="19">
        <v>11</v>
      </c>
      <c r="B15" s="20" t="s">
        <v>19</v>
      </c>
      <c r="C15" s="21">
        <v>3</v>
      </c>
      <c r="D15" s="22">
        <v>24276.240000000002</v>
      </c>
      <c r="E15" s="23">
        <v>2</v>
      </c>
      <c r="F15" s="22">
        <v>637434.28</v>
      </c>
      <c r="G15" s="18">
        <f t="shared" si="0"/>
        <v>661710.52</v>
      </c>
    </row>
    <row r="16" spans="1:7" ht="27.95" customHeight="1">
      <c r="A16" s="19">
        <v>12</v>
      </c>
      <c r="B16" s="20" t="s">
        <v>20</v>
      </c>
      <c r="C16" s="21">
        <v>7</v>
      </c>
      <c r="D16" s="22">
        <v>495431.95</v>
      </c>
      <c r="E16" s="23">
        <v>4</v>
      </c>
      <c r="F16" s="22">
        <v>141396.19</v>
      </c>
      <c r="G16" s="18">
        <f t="shared" si="0"/>
        <v>636828.14</v>
      </c>
    </row>
    <row r="17" spans="1:7" ht="27.95" customHeight="1">
      <c r="A17" s="19">
        <v>13</v>
      </c>
      <c r="B17" s="20" t="s">
        <v>21</v>
      </c>
      <c r="C17" s="21">
        <v>1214</v>
      </c>
      <c r="D17" s="22">
        <f>3960320.31-9015.84</f>
        <v>3951304.47</v>
      </c>
      <c r="E17" s="23">
        <v>1196</v>
      </c>
      <c r="F17" s="22">
        <f>3481398.45-22991.62</f>
        <v>3458406.83</v>
      </c>
      <c r="G17" s="18">
        <f t="shared" si="0"/>
        <v>7409711.3000000007</v>
      </c>
    </row>
    <row r="18" spans="1:7" ht="27.95" customHeight="1">
      <c r="A18" s="19">
        <v>14</v>
      </c>
      <c r="B18" s="20" t="s">
        <v>22</v>
      </c>
      <c r="C18" s="21">
        <v>187</v>
      </c>
      <c r="D18" s="22">
        <f>835330.55-98.1</f>
        <v>835232.45000000007</v>
      </c>
      <c r="E18" s="23">
        <v>104</v>
      </c>
      <c r="F18" s="22">
        <f>243980.85</f>
        <v>243980.85</v>
      </c>
      <c r="G18" s="18">
        <f t="shared" si="0"/>
        <v>1079213.3</v>
      </c>
    </row>
    <row r="19" spans="1:7" ht="27.95" customHeight="1">
      <c r="A19" s="19">
        <v>15</v>
      </c>
      <c r="B19" s="20" t="s">
        <v>23</v>
      </c>
      <c r="C19" s="21">
        <v>82</v>
      </c>
      <c r="D19" s="22">
        <v>63597.65</v>
      </c>
      <c r="E19" s="23">
        <v>1</v>
      </c>
      <c r="F19" s="22">
        <v>847.2</v>
      </c>
      <c r="G19" s="18">
        <f t="shared" si="0"/>
        <v>64444.85</v>
      </c>
    </row>
    <row r="20" spans="1:7" ht="27.95" customHeight="1">
      <c r="A20" s="19">
        <v>16</v>
      </c>
      <c r="B20" s="20" t="s">
        <v>24</v>
      </c>
      <c r="C20" s="21">
        <v>10</v>
      </c>
      <c r="D20" s="22">
        <v>138631.29999999999</v>
      </c>
      <c r="E20" s="23">
        <v>16</v>
      </c>
      <c r="F20" s="22">
        <v>330102.5</v>
      </c>
      <c r="G20" s="18">
        <f t="shared" si="0"/>
        <v>468733.8</v>
      </c>
    </row>
    <row r="21" spans="1:7" ht="27.95" customHeight="1">
      <c r="A21" s="19">
        <v>17</v>
      </c>
      <c r="B21" s="20" t="s">
        <v>25</v>
      </c>
      <c r="C21" s="21">
        <v>259</v>
      </c>
      <c r="D21" s="22">
        <v>2085179.27</v>
      </c>
      <c r="E21" s="23">
        <v>0</v>
      </c>
      <c r="F21" s="22">
        <v>0</v>
      </c>
      <c r="G21" s="18">
        <f t="shared" si="0"/>
        <v>2085179.27</v>
      </c>
    </row>
    <row r="22" spans="1:7" ht="27.95" customHeight="1">
      <c r="A22" s="19">
        <v>18</v>
      </c>
      <c r="B22" s="24" t="s">
        <v>26</v>
      </c>
      <c r="C22" s="21">
        <v>36</v>
      </c>
      <c r="D22" s="22">
        <v>46874.06</v>
      </c>
      <c r="E22" s="23">
        <v>1</v>
      </c>
      <c r="F22" s="22">
        <v>150.69999999999999</v>
      </c>
      <c r="G22" s="18">
        <f t="shared" si="0"/>
        <v>47024.759999999995</v>
      </c>
    </row>
    <row r="23" spans="1:7" ht="27.95" customHeight="1">
      <c r="A23" s="19">
        <v>19</v>
      </c>
      <c r="B23" s="24" t="s">
        <v>27</v>
      </c>
      <c r="C23" s="21">
        <v>6</v>
      </c>
      <c r="D23" s="22">
        <v>2046.38</v>
      </c>
      <c r="E23" s="23">
        <v>0</v>
      </c>
      <c r="F23" s="22">
        <v>0</v>
      </c>
      <c r="G23" s="18">
        <f t="shared" si="0"/>
        <v>2046.38</v>
      </c>
    </row>
    <row r="24" spans="1:7" ht="27.95" customHeight="1">
      <c r="A24" s="19">
        <v>20</v>
      </c>
      <c r="B24" s="24" t="s">
        <v>28</v>
      </c>
      <c r="C24" s="21">
        <v>112</v>
      </c>
      <c r="D24" s="22">
        <v>597092.48</v>
      </c>
      <c r="E24" s="23">
        <v>0</v>
      </c>
      <c r="F24" s="22">
        <v>0</v>
      </c>
      <c r="G24" s="18">
        <f t="shared" si="0"/>
        <v>597092.48</v>
      </c>
    </row>
    <row r="25" spans="1:7" ht="27.95" customHeight="1">
      <c r="A25" s="19">
        <v>21</v>
      </c>
      <c r="B25" s="24" t="s">
        <v>29</v>
      </c>
      <c r="C25" s="21" t="s">
        <v>30</v>
      </c>
      <c r="D25" s="22">
        <v>2910283.04</v>
      </c>
      <c r="E25" s="23">
        <v>0</v>
      </c>
      <c r="F25" s="22">
        <v>0</v>
      </c>
      <c r="G25" s="18">
        <f t="shared" si="0"/>
        <v>2910283.04</v>
      </c>
    </row>
    <row r="26" spans="1:7" ht="27.95" customHeight="1">
      <c r="A26" s="19">
        <v>22</v>
      </c>
      <c r="B26" s="20" t="s">
        <v>31</v>
      </c>
      <c r="C26" s="21">
        <v>0</v>
      </c>
      <c r="D26" s="22">
        <v>0</v>
      </c>
      <c r="E26" s="23">
        <v>1</v>
      </c>
      <c r="F26" s="22">
        <v>2007.92</v>
      </c>
      <c r="G26" s="18">
        <f t="shared" si="0"/>
        <v>2007.92</v>
      </c>
    </row>
    <row r="27" spans="1:7" ht="27.95" customHeight="1">
      <c r="A27" s="19">
        <v>23</v>
      </c>
      <c r="B27" s="24" t="s">
        <v>32</v>
      </c>
      <c r="C27" s="21">
        <v>0</v>
      </c>
      <c r="D27" s="22">
        <v>0</v>
      </c>
      <c r="E27" s="23">
        <v>0</v>
      </c>
      <c r="F27" s="22">
        <v>0</v>
      </c>
      <c r="G27" s="18">
        <f t="shared" si="0"/>
        <v>0</v>
      </c>
    </row>
    <row r="28" spans="1:7" ht="27.95" customHeight="1">
      <c r="A28" s="19">
        <v>24</v>
      </c>
      <c r="B28" s="20" t="s">
        <v>33</v>
      </c>
      <c r="C28" s="21">
        <v>0</v>
      </c>
      <c r="D28" s="22">
        <v>0</v>
      </c>
      <c r="E28" s="23">
        <v>0</v>
      </c>
      <c r="F28" s="22">
        <v>0</v>
      </c>
      <c r="G28" s="18">
        <f t="shared" si="0"/>
        <v>0</v>
      </c>
    </row>
    <row r="29" spans="1:7" ht="27.95" customHeight="1">
      <c r="A29" s="19">
        <v>25</v>
      </c>
      <c r="B29" s="20" t="s">
        <v>34</v>
      </c>
      <c r="C29" s="21">
        <v>0</v>
      </c>
      <c r="D29" s="22">
        <v>0</v>
      </c>
      <c r="E29" s="23">
        <v>1</v>
      </c>
      <c r="F29" s="22">
        <v>41560.06</v>
      </c>
      <c r="G29" s="18">
        <f t="shared" si="0"/>
        <v>41560.06</v>
      </c>
    </row>
    <row r="30" spans="1:7" ht="27.95" customHeight="1">
      <c r="A30" s="19">
        <v>26</v>
      </c>
      <c r="B30" s="20" t="s">
        <v>35</v>
      </c>
      <c r="C30" s="21">
        <v>0</v>
      </c>
      <c r="D30" s="22">
        <v>0</v>
      </c>
      <c r="E30" s="23">
        <v>0</v>
      </c>
      <c r="F30" s="22">
        <v>0</v>
      </c>
      <c r="G30" s="18">
        <f t="shared" si="0"/>
        <v>0</v>
      </c>
    </row>
    <row r="31" spans="1:7" ht="27.95" customHeight="1">
      <c r="A31" s="19">
        <v>27</v>
      </c>
      <c r="B31" s="20" t="s">
        <v>36</v>
      </c>
      <c r="C31" s="21">
        <v>5</v>
      </c>
      <c r="D31" s="22">
        <v>20369.79</v>
      </c>
      <c r="E31" s="23">
        <v>6</v>
      </c>
      <c r="F31" s="22">
        <v>13556.54</v>
      </c>
      <c r="G31" s="18">
        <f t="shared" si="0"/>
        <v>33926.33</v>
      </c>
    </row>
    <row r="32" spans="1:7" ht="27.95" customHeight="1">
      <c r="A32" s="19">
        <v>28</v>
      </c>
      <c r="B32" s="20" t="s">
        <v>37</v>
      </c>
      <c r="C32" s="21">
        <v>0</v>
      </c>
      <c r="D32" s="22">
        <v>0</v>
      </c>
      <c r="E32" s="23">
        <v>2</v>
      </c>
      <c r="F32" s="22">
        <v>3095192.48</v>
      </c>
      <c r="G32" s="18">
        <f t="shared" si="0"/>
        <v>3095192.48</v>
      </c>
    </row>
    <row r="33" spans="1:7" ht="27.95" customHeight="1">
      <c r="A33" s="19">
        <v>29</v>
      </c>
      <c r="B33" s="20" t="s">
        <v>38</v>
      </c>
      <c r="C33" s="21">
        <v>1</v>
      </c>
      <c r="D33" s="22">
        <v>50000</v>
      </c>
      <c r="E33" s="23">
        <v>4</v>
      </c>
      <c r="F33" s="22">
        <f>5713719.55-50000</f>
        <v>5663719.5499999998</v>
      </c>
      <c r="G33" s="18">
        <f t="shared" si="0"/>
        <v>5713719.5499999998</v>
      </c>
    </row>
    <row r="34" spans="1:7" ht="27.95" customHeight="1">
      <c r="A34" s="19">
        <v>30</v>
      </c>
      <c r="B34" s="20" t="s">
        <v>39</v>
      </c>
      <c r="C34" s="21">
        <v>50</v>
      </c>
      <c r="D34" s="22">
        <v>97557.15</v>
      </c>
      <c r="E34" s="23">
        <v>4</v>
      </c>
      <c r="F34" s="22">
        <v>61906.720000000001</v>
      </c>
      <c r="G34" s="18">
        <f t="shared" si="0"/>
        <v>159463.87</v>
      </c>
    </row>
    <row r="35" spans="1:7" ht="27.95" customHeight="1">
      <c r="A35" s="19">
        <v>31</v>
      </c>
      <c r="B35" s="20" t="s">
        <v>40</v>
      </c>
      <c r="C35" s="21">
        <v>67</v>
      </c>
      <c r="D35" s="22">
        <v>14136.05</v>
      </c>
      <c r="E35" s="23">
        <v>0</v>
      </c>
      <c r="F35" s="22">
        <v>0</v>
      </c>
      <c r="G35" s="18">
        <f t="shared" si="0"/>
        <v>14136.05</v>
      </c>
    </row>
    <row r="36" spans="1:7" ht="27.95" customHeight="1">
      <c r="A36" s="19">
        <v>32</v>
      </c>
      <c r="B36" s="20" t="s">
        <v>41</v>
      </c>
      <c r="C36" s="21">
        <v>0</v>
      </c>
      <c r="D36" s="22">
        <v>0</v>
      </c>
      <c r="E36" s="23">
        <v>4</v>
      </c>
      <c r="F36" s="22">
        <v>1746254.73</v>
      </c>
      <c r="G36" s="18">
        <f t="shared" si="0"/>
        <v>1746254.73</v>
      </c>
    </row>
    <row r="37" spans="1:7" ht="27.95" customHeight="1">
      <c r="A37" s="19">
        <v>33</v>
      </c>
      <c r="B37" s="20" t="s">
        <v>42</v>
      </c>
      <c r="C37" s="21">
        <v>1</v>
      </c>
      <c r="D37" s="22">
        <v>58465</v>
      </c>
      <c r="E37" s="23">
        <v>8</v>
      </c>
      <c r="F37" s="22">
        <v>3264161.15</v>
      </c>
      <c r="G37" s="18">
        <f t="shared" si="0"/>
        <v>3322626.15</v>
      </c>
    </row>
    <row r="38" spans="1:7" s="29" customFormat="1" ht="27.95" customHeight="1">
      <c r="A38" s="19">
        <v>34</v>
      </c>
      <c r="B38" s="25" t="s">
        <v>43</v>
      </c>
      <c r="C38" s="26">
        <v>0</v>
      </c>
      <c r="D38" s="27">
        <v>0</v>
      </c>
      <c r="E38" s="28">
        <v>0</v>
      </c>
      <c r="F38" s="27">
        <v>0</v>
      </c>
      <c r="G38" s="18">
        <f t="shared" si="0"/>
        <v>0</v>
      </c>
    </row>
    <row r="39" spans="1:7" ht="27.95" customHeight="1" thickBot="1">
      <c r="A39" s="19">
        <v>35</v>
      </c>
      <c r="B39" s="30" t="s">
        <v>44</v>
      </c>
      <c r="C39" s="31">
        <v>2</v>
      </c>
      <c r="D39" s="32">
        <v>117051.62</v>
      </c>
      <c r="E39" s="33">
        <v>4</v>
      </c>
      <c r="F39" s="32">
        <v>111613.69</v>
      </c>
      <c r="G39" s="34">
        <f t="shared" si="0"/>
        <v>228665.31</v>
      </c>
    </row>
    <row r="40" spans="1:7" ht="27.95" customHeight="1" thickBot="1">
      <c r="A40" s="56" t="s">
        <v>45</v>
      </c>
      <c r="B40" s="56"/>
      <c r="C40" s="35">
        <f>SUM(C5:C39)</f>
        <v>14145</v>
      </c>
      <c r="D40" s="36">
        <f>SUM(D5:D39)</f>
        <v>41723988.699999996</v>
      </c>
      <c r="E40" s="35">
        <f>SUM(E5:E39)</f>
        <v>2352</v>
      </c>
      <c r="F40" s="36">
        <f>SUM(F5:F39)</f>
        <v>51929548.499999985</v>
      </c>
      <c r="G40" s="37">
        <f t="shared" si="0"/>
        <v>93653537.199999988</v>
      </c>
    </row>
    <row r="41" spans="1:7" ht="27.95" customHeight="1" thickBot="1">
      <c r="A41" s="38">
        <v>36</v>
      </c>
      <c r="B41" s="39" t="s">
        <v>46</v>
      </c>
      <c r="C41" s="57"/>
      <c r="D41" s="58"/>
      <c r="E41" s="59"/>
      <c r="F41" s="58"/>
      <c r="G41" s="40">
        <f>281797.4+2481891.86+4470718.81</f>
        <v>7234408.0699999994</v>
      </c>
    </row>
    <row r="42" spans="1:7" ht="27.75" customHeight="1" thickBot="1">
      <c r="A42" s="49" t="s">
        <v>47</v>
      </c>
      <c r="B42" s="50"/>
      <c r="C42" s="35">
        <f>SUM(C40:C41)</f>
        <v>14145</v>
      </c>
      <c r="D42" s="36">
        <f>SUM(D40:D41)</f>
        <v>41723988.699999996</v>
      </c>
      <c r="E42" s="35">
        <f>SUM(E40:E41)</f>
        <v>2352</v>
      </c>
      <c r="F42" s="36">
        <f>SUM(F40:F41)</f>
        <v>51929548.499999985</v>
      </c>
      <c r="G42" s="36">
        <f>SUM(G40:G41)</f>
        <v>100887945.26999998</v>
      </c>
    </row>
    <row r="43" spans="1:7" ht="18.75" customHeight="1">
      <c r="C43" s="41"/>
      <c r="D43" s="41"/>
      <c r="G43" s="42"/>
    </row>
    <row r="44" spans="1:7" ht="27.75" customHeight="1">
      <c r="C44" s="43"/>
      <c r="D44" s="44"/>
      <c r="E44" s="43"/>
      <c r="F44" s="44"/>
      <c r="G44" s="45"/>
    </row>
    <row r="45" spans="1:7" ht="18.75">
      <c r="G45" s="46"/>
    </row>
    <row r="46" spans="1:7">
      <c r="G46" s="47"/>
    </row>
    <row r="47" spans="1:7">
      <c r="G47" s="48"/>
    </row>
    <row r="48" spans="1:7" ht="18.75">
      <c r="G48" s="46"/>
    </row>
    <row r="49" spans="7:7" ht="18.75">
      <c r="G49" s="46"/>
    </row>
  </sheetData>
  <mergeCells count="8">
    <mergeCell ref="A42:B42"/>
    <mergeCell ref="A1:G1"/>
    <mergeCell ref="A2:B2"/>
    <mergeCell ref="C2:D2"/>
    <mergeCell ref="E2:F2"/>
    <mergeCell ref="A40:B40"/>
    <mergeCell ref="C41:D41"/>
    <mergeCell ref="E41:F41"/>
  </mergeCells>
  <pageMargins left="0.98425196850393704" right="0.47244094488188981" top="0.23622047244094491" bottom="0.19685039370078741" header="0.19685039370078741" footer="0.19685039370078741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 OBJAVU</vt:lpstr>
      <vt:lpstr>'ZA OBJAVU'!Print_Area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Vesna Sajić</cp:lastModifiedBy>
  <dcterms:created xsi:type="dcterms:W3CDTF">2016-07-22T12:19:16Z</dcterms:created>
  <dcterms:modified xsi:type="dcterms:W3CDTF">2016-07-22T12:24:39Z</dcterms:modified>
</cp:coreProperties>
</file>