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arbara\POLUGODISNJI I GODISNJI OBRACUN\2022\"/>
    </mc:Choice>
  </mc:AlternateContent>
  <xr:revisionPtr revIDLastSave="0" documentId="13_ncr:1_{2B1E77CF-4340-4A4D-A79B-0BEBB51C64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2" sheetId="2" r:id="rId1"/>
  </sheets>
  <externalReferences>
    <externalReference r:id="rId2"/>
  </externalReferences>
  <definedNames>
    <definedName name="_xlnm.Print_Titles" localSheetId="0">List2!$2:$4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2" l="1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34" i="2"/>
  <c r="E34" i="2"/>
  <c r="D34" i="2"/>
  <c r="D38" i="2" s="1"/>
  <c r="C38" i="2"/>
  <c r="F37" i="2"/>
  <c r="E37" i="2"/>
  <c r="D37" i="2"/>
  <c r="C37" i="2"/>
  <c r="G36" i="2"/>
  <c r="G35" i="2"/>
  <c r="G37" i="2" s="1"/>
  <c r="E38" i="2"/>
  <c r="F33" i="2"/>
  <c r="D33" i="2"/>
  <c r="F32" i="2"/>
  <c r="C5" i="2"/>
  <c r="C34" i="2" s="1"/>
  <c r="G38" i="2" l="1"/>
  <c r="F38" i="2"/>
</calcChain>
</file>

<file path=xl/sharedStrings.xml><?xml version="1.0" encoding="utf-8"?>
<sst xmlns="http://schemas.openxmlformats.org/spreadsheetml/2006/main" count="56" uniqueCount="44">
  <si>
    <t>5 (2+4)</t>
  </si>
  <si>
    <t>Red.br.</t>
  </si>
  <si>
    <t>Prihod</t>
  </si>
  <si>
    <t>Broj
dužnika</t>
  </si>
  <si>
    <t>Saldo</t>
  </si>
  <si>
    <t>Komunalna naknada - poslovni</t>
  </si>
  <si>
    <t>Komunalna naknada - stambeni</t>
  </si>
  <si>
    <t xml:space="preserve">Uporaba javnih površina </t>
  </si>
  <si>
    <t>Porez na korištenje javnih površina</t>
  </si>
  <si>
    <t>Zakup poslovnih prostora</t>
  </si>
  <si>
    <t>Prodaja poslovnih prostora/garaža</t>
  </si>
  <si>
    <t>Otkup stanova - stanarsko pravo</t>
  </si>
  <si>
    <t>Otkup stanova - licitirani</t>
  </si>
  <si>
    <t>Komunalni doprinos</t>
  </si>
  <si>
    <t>Spomenička renta</t>
  </si>
  <si>
    <t>Naknada za priključke</t>
  </si>
  <si>
    <t>Prihod od prodaje zemljišta</t>
  </si>
  <si>
    <t>Porez na tvrtku ili naziv</t>
  </si>
  <si>
    <t>Porez na potrošnju</t>
  </si>
  <si>
    <t>Porez na kuće za odmor</t>
  </si>
  <si>
    <t>Naknada za koncesije na pomorskom dobru</t>
  </si>
  <si>
    <t>Najam stanova</t>
  </si>
  <si>
    <t>Naknada za zadržavanje bespravno izgrađenih zgrada u prostoru</t>
  </si>
  <si>
    <t>Potraživanja za kazne za parkirališta - PARKING</t>
  </si>
  <si>
    <t>Potraživanja za nepropisno parkirana vozila - PROMETNO REDARSTVO</t>
  </si>
  <si>
    <t>Potraživanja za pravo služnosti, izgradnju i održavanje</t>
  </si>
  <si>
    <t>Potraživanja za učešće u troškovima gradnje parkirališta</t>
  </si>
  <si>
    <t>Potraživanja za ostale prihode-parnični troškovi</t>
  </si>
  <si>
    <t>Potraživanja za ostale prihode-presuda P-1431/14 OŠ Monte Zaro</t>
  </si>
  <si>
    <t>Naknada za zbrinjavanje otpada Kaštijun</t>
  </si>
  <si>
    <t>Stvarni troškovi gradnje-ugovor o financiranju</t>
  </si>
  <si>
    <t>Ostala potraživanja za usluge</t>
  </si>
  <si>
    <t>UKUPNO POTRAŽIVANJA KOJA NAPLAĆUJE GRAD PULA - POLA</t>
  </si>
  <si>
    <t>Porez na promet nekretnina</t>
  </si>
  <si>
    <t>-</t>
  </si>
  <si>
    <t>Kazne po prekršajnom nalogu-porezna uprava</t>
  </si>
  <si>
    <t>UKUPNO POTRAŽIVANJA KOJA NAPLAĆUJE POREZNA UPRAVA</t>
  </si>
  <si>
    <t>GRAD PULA - POLA STANJE POTRAŽIVANJA NA DAN 30.06.2022.</t>
  </si>
  <si>
    <t>FIZIČKE OSOBE
30.06.2022.</t>
  </si>
  <si>
    <t>PRAVNE OSOBE
30.06.2022.</t>
  </si>
  <si>
    <t>UKUPNO
30.06.2022.</t>
  </si>
  <si>
    <t>Ostala potraživanja od zaposlenih</t>
  </si>
  <si>
    <t>Ostala nespomenuta potraživanja-povrati uplata</t>
  </si>
  <si>
    <t>UKUPNO GRAD PULA-POLA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</si>
</sst>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3" fontId="3" fillId="0" borderId="0" xfId="0" applyNumberFormat="1" applyFont="1"/>
    <xf numFmtId="4" fontId="1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4" fontId="3" fillId="0" borderId="1" xfId="0" applyNumberFormat="1" applyFont="1" applyBorder="1"/>
    <xf numFmtId="0" fontId="4" fillId="0" borderId="0" xfId="0" applyFont="1"/>
    <xf numFmtId="4" fontId="4" fillId="0" borderId="0" xfId="0" applyNumberFormat="1" applyFont="1"/>
    <xf numFmtId="4" fontId="4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9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/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DO%20LISTE/2022/30.06.2022/komunalna%20naknada/poslovni%20prostori/POSLOVNI%20PROSTORI%20fizi&#269;ke%20oso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.30.06.PR.F."/>
    </sheetNames>
    <sheetDataSet>
      <sheetData sheetId="0">
        <row r="1324">
          <cell r="H1324">
            <v>721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3589E-B812-4083-A244-FBC76AD75A06}">
  <dimension ref="A1:J43"/>
  <sheetViews>
    <sheetView tabSelected="1" zoomScaleNormal="100" workbookViewId="0">
      <selection activeCell="J2" sqref="J2"/>
    </sheetView>
  </sheetViews>
  <sheetFormatPr defaultColWidth="9.109375" defaultRowHeight="15.6" x14ac:dyDescent="0.3"/>
  <cols>
    <col min="1" max="1" width="7.88671875" style="1" bestFit="1" customWidth="1"/>
    <col min="2" max="2" width="64.44140625" style="1" customWidth="1"/>
    <col min="3" max="3" width="10.44140625" style="1" customWidth="1"/>
    <col min="4" max="4" width="14.6640625" style="1" customWidth="1"/>
    <col min="5" max="5" width="9" style="1" bestFit="1" customWidth="1"/>
    <col min="6" max="7" width="13.88671875" style="1" bestFit="1" customWidth="1"/>
    <col min="8" max="8" width="11.6640625" style="1" bestFit="1" customWidth="1"/>
    <col min="9" max="9" width="13.88671875" style="2" bestFit="1" customWidth="1"/>
    <col min="10" max="10" width="9.109375" style="2"/>
    <col min="11" max="16384" width="9.109375" style="1"/>
  </cols>
  <sheetData>
    <row r="1" spans="1:10" ht="21" customHeight="1" x14ac:dyDescent="0.3">
      <c r="A1" s="38" t="s">
        <v>37</v>
      </c>
      <c r="B1" s="38"/>
      <c r="C1" s="38"/>
      <c r="D1" s="38"/>
      <c r="E1" s="38"/>
      <c r="F1" s="38"/>
      <c r="G1" s="38"/>
    </row>
    <row r="2" spans="1:10" ht="31.2" x14ac:dyDescent="0.3">
      <c r="A2" s="39"/>
      <c r="B2" s="39"/>
      <c r="C2" s="40" t="s">
        <v>38</v>
      </c>
      <c r="D2" s="40"/>
      <c r="E2" s="40" t="s">
        <v>39</v>
      </c>
      <c r="F2" s="40"/>
      <c r="G2" s="3" t="s">
        <v>40</v>
      </c>
    </row>
    <row r="3" spans="1:10" ht="22.5" customHeight="1" x14ac:dyDescent="0.3">
      <c r="A3" s="4"/>
      <c r="B3" s="4"/>
      <c r="C3" s="32">
        <v>1</v>
      </c>
      <c r="D3" s="32">
        <v>2</v>
      </c>
      <c r="E3" s="32">
        <v>3</v>
      </c>
      <c r="F3" s="32">
        <v>4</v>
      </c>
      <c r="G3" s="33" t="s">
        <v>0</v>
      </c>
    </row>
    <row r="4" spans="1:10" ht="32.4" x14ac:dyDescent="0.3">
      <c r="A4" s="5" t="s">
        <v>1</v>
      </c>
      <c r="B4" s="5" t="s">
        <v>2</v>
      </c>
      <c r="C4" s="6" t="s">
        <v>3</v>
      </c>
      <c r="D4" s="7" t="s">
        <v>4</v>
      </c>
      <c r="E4" s="6" t="s">
        <v>3</v>
      </c>
      <c r="F4" s="7" t="s">
        <v>4</v>
      </c>
      <c r="G4" s="7" t="s">
        <v>4</v>
      </c>
    </row>
    <row r="5" spans="1:10" ht="16.5" customHeight="1" x14ac:dyDescent="0.3">
      <c r="A5" s="4">
        <v>1</v>
      </c>
      <c r="B5" s="8" t="s">
        <v>5</v>
      </c>
      <c r="C5" s="9">
        <f>'[1]SL.30.06.PR.F.'!$H$1324</f>
        <v>721</v>
      </c>
      <c r="D5" s="18">
        <v>3606978.7</v>
      </c>
      <c r="E5" s="10">
        <v>580</v>
      </c>
      <c r="F5" s="29">
        <v>33319557.600000001</v>
      </c>
      <c r="G5" s="15">
        <f t="shared" ref="G5:G33" si="0">D5+F5</f>
        <v>36926536.300000004</v>
      </c>
    </row>
    <row r="6" spans="1:10" ht="16.5" customHeight="1" x14ac:dyDescent="0.3">
      <c r="A6" s="4">
        <v>2</v>
      </c>
      <c r="B6" s="8" t="s">
        <v>6</v>
      </c>
      <c r="C6" s="9">
        <v>10799</v>
      </c>
      <c r="D6" s="12">
        <v>5784499.5799999246</v>
      </c>
      <c r="E6" s="9">
        <v>160</v>
      </c>
      <c r="F6" s="2">
        <v>1459730.23</v>
      </c>
      <c r="G6" s="15">
        <f t="shared" si="0"/>
        <v>7244229.8099999242</v>
      </c>
    </row>
    <row r="7" spans="1:10" ht="16.5" customHeight="1" x14ac:dyDescent="0.3">
      <c r="A7" s="4">
        <v>3</v>
      </c>
      <c r="B7" s="13" t="s">
        <v>7</v>
      </c>
      <c r="C7" s="14">
        <v>39</v>
      </c>
      <c r="D7" s="15">
        <v>451371.47000000003</v>
      </c>
      <c r="E7" s="9">
        <v>0</v>
      </c>
      <c r="F7" s="15">
        <v>0</v>
      </c>
      <c r="G7" s="15">
        <f t="shared" si="0"/>
        <v>451371.47000000003</v>
      </c>
    </row>
    <row r="8" spans="1:10" ht="16.5" customHeight="1" x14ac:dyDescent="0.3">
      <c r="A8" s="4">
        <v>4</v>
      </c>
      <c r="B8" s="13" t="s">
        <v>8</v>
      </c>
      <c r="C8" s="14">
        <v>82</v>
      </c>
      <c r="D8" s="15">
        <v>495162.80000000005</v>
      </c>
      <c r="E8" s="9">
        <v>50</v>
      </c>
      <c r="F8" s="15">
        <v>208028.79000000004</v>
      </c>
      <c r="G8" s="15">
        <f t="shared" si="0"/>
        <v>703191.59000000008</v>
      </c>
    </row>
    <row r="9" spans="1:10" ht="16.5" customHeight="1" x14ac:dyDescent="0.3">
      <c r="A9" s="4">
        <v>5</v>
      </c>
      <c r="B9" s="13" t="s">
        <v>9</v>
      </c>
      <c r="C9" s="9">
        <v>138</v>
      </c>
      <c r="D9" s="15">
        <v>8733312.1799999997</v>
      </c>
      <c r="E9" s="9">
        <v>182</v>
      </c>
      <c r="F9" s="15">
        <v>2971217.4169999999</v>
      </c>
      <c r="G9" s="15">
        <f t="shared" si="0"/>
        <v>11704529.596999999</v>
      </c>
    </row>
    <row r="10" spans="1:10" s="16" customFormat="1" ht="16.5" customHeight="1" x14ac:dyDescent="0.3">
      <c r="A10" s="4">
        <v>6</v>
      </c>
      <c r="B10" s="13" t="s">
        <v>10</v>
      </c>
      <c r="C10" s="9">
        <v>2</v>
      </c>
      <c r="D10" s="15">
        <v>990.69</v>
      </c>
      <c r="E10" s="9">
        <v>1</v>
      </c>
      <c r="F10" s="15">
        <v>1.17</v>
      </c>
      <c r="G10" s="15">
        <f t="shared" si="0"/>
        <v>991.86</v>
      </c>
      <c r="I10" s="17"/>
      <c r="J10" s="17"/>
    </row>
    <row r="11" spans="1:10" ht="16.5" customHeight="1" x14ac:dyDescent="0.3">
      <c r="A11" s="4">
        <v>7</v>
      </c>
      <c r="B11" s="8" t="s">
        <v>11</v>
      </c>
      <c r="C11" s="9">
        <v>191</v>
      </c>
      <c r="D11" s="15">
        <v>1049365.3899999999</v>
      </c>
      <c r="E11" s="9">
        <v>0</v>
      </c>
      <c r="F11" s="15">
        <v>0</v>
      </c>
      <c r="G11" s="15">
        <f t="shared" si="0"/>
        <v>1049365.3899999999</v>
      </c>
    </row>
    <row r="12" spans="1:10" ht="16.5" customHeight="1" x14ac:dyDescent="0.3">
      <c r="A12" s="4">
        <v>8</v>
      </c>
      <c r="B12" s="8" t="s">
        <v>12</v>
      </c>
      <c r="C12" s="9">
        <v>25</v>
      </c>
      <c r="D12" s="15">
        <v>2109672.0099999998</v>
      </c>
      <c r="E12" s="9">
        <v>0</v>
      </c>
      <c r="F12" s="15">
        <v>0</v>
      </c>
      <c r="G12" s="15">
        <f t="shared" si="0"/>
        <v>2109672.0099999998</v>
      </c>
    </row>
    <row r="13" spans="1:10" ht="16.5" customHeight="1" x14ac:dyDescent="0.3">
      <c r="A13" s="4">
        <v>9</v>
      </c>
      <c r="B13" s="8" t="s">
        <v>13</v>
      </c>
      <c r="C13" s="14">
        <v>79</v>
      </c>
      <c r="D13" s="15">
        <v>3969729.8899999997</v>
      </c>
      <c r="E13" s="9">
        <v>5</v>
      </c>
      <c r="F13" s="18">
        <v>1977712.4700000002</v>
      </c>
      <c r="G13" s="15">
        <f t="shared" si="0"/>
        <v>5947442.3599999994</v>
      </c>
    </row>
    <row r="14" spans="1:10" ht="16.5" customHeight="1" x14ac:dyDescent="0.3">
      <c r="A14" s="4">
        <v>10</v>
      </c>
      <c r="B14" s="8" t="s">
        <v>14</v>
      </c>
      <c r="C14" s="9">
        <v>102</v>
      </c>
      <c r="D14" s="2">
        <v>211864.4</v>
      </c>
      <c r="E14" s="9">
        <v>97</v>
      </c>
      <c r="F14" s="15">
        <v>226569.59</v>
      </c>
      <c r="G14" s="15">
        <f t="shared" si="0"/>
        <v>438433.99</v>
      </c>
    </row>
    <row r="15" spans="1:10" ht="16.5" customHeight="1" x14ac:dyDescent="0.3">
      <c r="A15" s="4">
        <v>11</v>
      </c>
      <c r="B15" s="8" t="s">
        <v>15</v>
      </c>
      <c r="C15" s="9">
        <v>2</v>
      </c>
      <c r="D15" s="15">
        <v>23933.980000000003</v>
      </c>
      <c r="E15" s="14">
        <v>1</v>
      </c>
      <c r="F15" s="15">
        <v>565531</v>
      </c>
      <c r="G15" s="15">
        <f t="shared" si="0"/>
        <v>589464.98</v>
      </c>
    </row>
    <row r="16" spans="1:10" ht="16.5" customHeight="1" x14ac:dyDescent="0.3">
      <c r="A16" s="4">
        <v>12</v>
      </c>
      <c r="B16" s="8" t="s">
        <v>16</v>
      </c>
      <c r="C16" s="9">
        <v>4</v>
      </c>
      <c r="D16" s="15">
        <v>950934.67999999993</v>
      </c>
      <c r="E16" s="9">
        <v>0</v>
      </c>
      <c r="F16" s="15">
        <v>0</v>
      </c>
      <c r="G16" s="15">
        <f t="shared" si="0"/>
        <v>950934.67999999993</v>
      </c>
    </row>
    <row r="17" spans="1:10" ht="16.5" customHeight="1" x14ac:dyDescent="0.3">
      <c r="A17" s="4">
        <v>13</v>
      </c>
      <c r="B17" s="8" t="s">
        <v>17</v>
      </c>
      <c r="C17" s="9">
        <v>126</v>
      </c>
      <c r="D17" s="15">
        <v>293585.40000000002</v>
      </c>
      <c r="E17" s="9">
        <v>109</v>
      </c>
      <c r="F17" s="15">
        <v>184578.76</v>
      </c>
      <c r="G17" s="15">
        <f t="shared" si="0"/>
        <v>478164.16000000003</v>
      </c>
      <c r="H17" s="2"/>
    </row>
    <row r="18" spans="1:10" ht="16.5" customHeight="1" x14ac:dyDescent="0.3">
      <c r="A18" s="4">
        <v>14</v>
      </c>
      <c r="B18" s="8" t="s">
        <v>18</v>
      </c>
      <c r="C18" s="9">
        <v>75</v>
      </c>
      <c r="D18" s="15">
        <v>218169.71000000002</v>
      </c>
      <c r="E18" s="9">
        <v>90</v>
      </c>
      <c r="F18" s="15">
        <v>113683.26</v>
      </c>
      <c r="G18" s="15">
        <f t="shared" si="0"/>
        <v>331852.97000000003</v>
      </c>
    </row>
    <row r="19" spans="1:10" ht="13.95" customHeight="1" x14ac:dyDescent="0.3">
      <c r="A19" s="4">
        <v>15</v>
      </c>
      <c r="B19" s="8" t="s">
        <v>19</v>
      </c>
      <c r="C19" s="9">
        <v>64</v>
      </c>
      <c r="D19" s="15">
        <v>20395.269999999997</v>
      </c>
      <c r="E19" s="9">
        <v>0</v>
      </c>
      <c r="F19" s="15">
        <v>0</v>
      </c>
      <c r="G19" s="15">
        <f t="shared" si="0"/>
        <v>20395.269999999997</v>
      </c>
      <c r="H19" s="2"/>
    </row>
    <row r="20" spans="1:10" ht="16.5" customHeight="1" x14ac:dyDescent="0.3">
      <c r="A20" s="4">
        <v>16</v>
      </c>
      <c r="B20" s="8" t="s">
        <v>20</v>
      </c>
      <c r="C20" s="9">
        <v>8</v>
      </c>
      <c r="D20" s="15">
        <v>47755.02</v>
      </c>
      <c r="E20" s="9">
        <v>4</v>
      </c>
      <c r="F20" s="15">
        <v>258021.4</v>
      </c>
      <c r="G20" s="15">
        <f t="shared" si="0"/>
        <v>305776.42</v>
      </c>
    </row>
    <row r="21" spans="1:10" ht="16.5" customHeight="1" x14ac:dyDescent="0.3">
      <c r="A21" s="4">
        <v>17</v>
      </c>
      <c r="B21" s="8" t="s">
        <v>21</v>
      </c>
      <c r="C21" s="9">
        <v>198</v>
      </c>
      <c r="D21" s="34">
        <v>1943545.5499999998</v>
      </c>
      <c r="E21" s="9">
        <v>0</v>
      </c>
      <c r="F21" s="15">
        <v>0</v>
      </c>
      <c r="G21" s="15">
        <f t="shared" si="0"/>
        <v>1943545.5499999998</v>
      </c>
    </row>
    <row r="22" spans="1:10" s="19" customFormat="1" ht="16.5" customHeight="1" x14ac:dyDescent="0.3">
      <c r="A22" s="4">
        <v>18</v>
      </c>
      <c r="B22" s="13" t="s">
        <v>22</v>
      </c>
      <c r="C22" s="9">
        <v>8</v>
      </c>
      <c r="D22" s="36">
        <v>29647.94</v>
      </c>
      <c r="E22" s="9">
        <v>0</v>
      </c>
      <c r="F22" s="15">
        <v>0</v>
      </c>
      <c r="G22" s="15">
        <f t="shared" si="0"/>
        <v>29647.94</v>
      </c>
      <c r="I22" s="20"/>
      <c r="J22" s="20"/>
    </row>
    <row r="23" spans="1:10" s="19" customFormat="1" ht="16.5" customHeight="1" x14ac:dyDescent="0.3">
      <c r="A23" s="4">
        <v>19</v>
      </c>
      <c r="B23" s="13" t="s">
        <v>23</v>
      </c>
      <c r="C23" s="9">
        <v>14</v>
      </c>
      <c r="D23" s="35">
        <v>203762.1</v>
      </c>
      <c r="E23" s="9" t="s">
        <v>34</v>
      </c>
      <c r="F23" s="15">
        <v>0</v>
      </c>
      <c r="G23" s="15">
        <f t="shared" si="0"/>
        <v>203762.1</v>
      </c>
      <c r="I23" s="20"/>
      <c r="J23" s="20"/>
    </row>
    <row r="24" spans="1:10" s="19" customFormat="1" ht="31.2" x14ac:dyDescent="0.3">
      <c r="A24" s="4">
        <v>20</v>
      </c>
      <c r="B24" s="13" t="s">
        <v>24</v>
      </c>
      <c r="C24" s="9" t="s">
        <v>34</v>
      </c>
      <c r="D24" s="21">
        <v>7699867.1100000003</v>
      </c>
      <c r="E24" s="9" t="s">
        <v>34</v>
      </c>
      <c r="F24" s="15">
        <v>0</v>
      </c>
      <c r="G24" s="15">
        <f t="shared" si="0"/>
        <v>7699867.1100000003</v>
      </c>
      <c r="I24" s="20"/>
      <c r="J24" s="20"/>
    </row>
    <row r="25" spans="1:10" s="19" customFormat="1" ht="16.5" customHeight="1" x14ac:dyDescent="0.3">
      <c r="A25" s="4">
        <v>21</v>
      </c>
      <c r="B25" s="8" t="s">
        <v>42</v>
      </c>
      <c r="C25" s="9">
        <v>2</v>
      </c>
      <c r="D25" s="15">
        <v>18223.71</v>
      </c>
      <c r="E25" s="9">
        <v>0</v>
      </c>
      <c r="F25" s="15">
        <v>0</v>
      </c>
      <c r="G25" s="15">
        <f t="shared" si="0"/>
        <v>18223.71</v>
      </c>
      <c r="I25" s="20"/>
      <c r="J25" s="20"/>
    </row>
    <row r="26" spans="1:10" s="19" customFormat="1" ht="16.5" customHeight="1" x14ac:dyDescent="0.3">
      <c r="A26" s="4">
        <v>22</v>
      </c>
      <c r="B26" s="8" t="s">
        <v>25</v>
      </c>
      <c r="C26" s="9" t="s">
        <v>34</v>
      </c>
      <c r="D26" s="15">
        <v>0</v>
      </c>
      <c r="E26" s="9">
        <v>2</v>
      </c>
      <c r="F26" s="15">
        <v>4732787.8899999997</v>
      </c>
      <c r="G26" s="15">
        <f t="shared" si="0"/>
        <v>4732787.8899999997</v>
      </c>
      <c r="I26" s="20"/>
      <c r="J26" s="20"/>
    </row>
    <row r="27" spans="1:10" s="19" customFormat="1" ht="16.5" customHeight="1" x14ac:dyDescent="0.3">
      <c r="A27" s="4">
        <v>23</v>
      </c>
      <c r="B27" s="8" t="s">
        <v>26</v>
      </c>
      <c r="C27" s="9" t="s">
        <v>34</v>
      </c>
      <c r="D27" s="15">
        <v>0</v>
      </c>
      <c r="E27" s="9">
        <v>4</v>
      </c>
      <c r="F27" s="15">
        <v>5609813.5099999998</v>
      </c>
      <c r="G27" s="15">
        <f t="shared" si="0"/>
        <v>5609813.5099999998</v>
      </c>
      <c r="I27" s="20"/>
      <c r="J27" s="20"/>
    </row>
    <row r="28" spans="1:10" s="19" customFormat="1" ht="16.5" customHeight="1" x14ac:dyDescent="0.3">
      <c r="A28" s="4">
        <v>24</v>
      </c>
      <c r="B28" s="8" t="s">
        <v>41</v>
      </c>
      <c r="C28" s="9">
        <v>3</v>
      </c>
      <c r="D28" s="15">
        <v>8588.48</v>
      </c>
      <c r="E28" s="9">
        <v>0</v>
      </c>
      <c r="F28" s="15">
        <v>0</v>
      </c>
      <c r="G28" s="15">
        <f t="shared" si="0"/>
        <v>8588.48</v>
      </c>
      <c r="H28" s="20"/>
      <c r="I28" s="20"/>
      <c r="J28" s="20"/>
    </row>
    <row r="29" spans="1:10" s="19" customFormat="1" ht="16.5" customHeight="1" x14ac:dyDescent="0.3">
      <c r="A29" s="4">
        <v>25</v>
      </c>
      <c r="B29" s="8" t="s">
        <v>27</v>
      </c>
      <c r="C29" s="9">
        <v>57</v>
      </c>
      <c r="D29" s="15">
        <v>128654.16</v>
      </c>
      <c r="E29" s="9">
        <v>1</v>
      </c>
      <c r="F29" s="15">
        <v>211.05</v>
      </c>
      <c r="G29" s="15">
        <f t="shared" si="0"/>
        <v>128865.21</v>
      </c>
      <c r="I29" s="20"/>
      <c r="J29" s="20"/>
    </row>
    <row r="30" spans="1:10" s="19" customFormat="1" ht="16.5" customHeight="1" x14ac:dyDescent="0.3">
      <c r="A30" s="4">
        <v>26</v>
      </c>
      <c r="B30" s="8" t="s">
        <v>28</v>
      </c>
      <c r="C30" s="9" t="s">
        <v>34</v>
      </c>
      <c r="D30" s="15">
        <v>0</v>
      </c>
      <c r="E30" s="9">
        <v>1</v>
      </c>
      <c r="F30" s="15">
        <v>158997.98000000001</v>
      </c>
      <c r="G30" s="15">
        <f t="shared" si="0"/>
        <v>158997.98000000001</v>
      </c>
      <c r="I30" s="20"/>
      <c r="J30" s="20"/>
    </row>
    <row r="31" spans="1:10" s="19" customFormat="1" ht="16.5" customHeight="1" x14ac:dyDescent="0.3">
      <c r="A31" s="4">
        <v>27</v>
      </c>
      <c r="B31" s="8" t="s">
        <v>29</v>
      </c>
      <c r="C31" s="9">
        <v>0</v>
      </c>
      <c r="D31" s="15">
        <v>0</v>
      </c>
      <c r="E31" s="9">
        <v>1</v>
      </c>
      <c r="F31" s="15">
        <v>69374.52</v>
      </c>
      <c r="G31" s="15">
        <f t="shared" si="0"/>
        <v>69374.52</v>
      </c>
      <c r="I31" s="20"/>
      <c r="J31" s="20"/>
    </row>
    <row r="32" spans="1:10" s="19" customFormat="1" ht="16.5" customHeight="1" x14ac:dyDescent="0.3">
      <c r="A32" s="4">
        <v>28</v>
      </c>
      <c r="B32" s="8" t="s">
        <v>30</v>
      </c>
      <c r="C32" s="9">
        <v>0</v>
      </c>
      <c r="D32" s="15">
        <v>0</v>
      </c>
      <c r="E32" s="9">
        <v>3</v>
      </c>
      <c r="F32" s="15">
        <f>1166692.33+93337.32+102540.47+48428.55</f>
        <v>1410998.6700000002</v>
      </c>
      <c r="G32" s="15">
        <f t="shared" si="0"/>
        <v>1410998.6700000002</v>
      </c>
      <c r="I32" s="20"/>
      <c r="J32" s="20"/>
    </row>
    <row r="33" spans="1:10" s="19" customFormat="1" ht="16.5" customHeight="1" x14ac:dyDescent="0.3">
      <c r="A33" s="4">
        <v>29</v>
      </c>
      <c r="B33" s="8" t="s">
        <v>31</v>
      </c>
      <c r="C33" s="9">
        <v>10</v>
      </c>
      <c r="D33" s="15">
        <f>400.01+3530.32+11429.04+1843.09+4694.49+182.62+4273.1+162.5+1309.55+115742.07</f>
        <v>143566.79</v>
      </c>
      <c r="E33" s="9">
        <v>7</v>
      </c>
      <c r="F33" s="15">
        <f>9403.4+1654.84+85387.47+13164.76+75343.14+312.5+7092.08</f>
        <v>192358.18999999997</v>
      </c>
      <c r="G33" s="15">
        <f t="shared" si="0"/>
        <v>335924.98</v>
      </c>
      <c r="I33" s="20"/>
      <c r="J33" s="20"/>
    </row>
    <row r="34" spans="1:10" s="23" customFormat="1" ht="16.5" customHeight="1" x14ac:dyDescent="0.3">
      <c r="A34" s="37" t="s">
        <v>32</v>
      </c>
      <c r="B34" s="37"/>
      <c r="C34" s="22">
        <f>SUM(C5:C33)</f>
        <v>12749</v>
      </c>
      <c r="D34" s="11">
        <f>SUM(D5:D33)</f>
        <v>38143577.009999923</v>
      </c>
      <c r="E34" s="22">
        <f>SUM(E5:E33)</f>
        <v>1298</v>
      </c>
      <c r="F34" s="11">
        <f>SUM(F5:F33)</f>
        <v>53459173.496999994</v>
      </c>
      <c r="G34" s="11">
        <f>SUM(G5:G33)</f>
        <v>91602750.506999925</v>
      </c>
      <c r="I34" s="24"/>
      <c r="J34" s="24"/>
    </row>
    <row r="35" spans="1:10" s="19" customFormat="1" ht="16.5" customHeight="1" x14ac:dyDescent="0.3">
      <c r="A35" s="4">
        <v>30</v>
      </c>
      <c r="B35" s="8" t="s">
        <v>33</v>
      </c>
      <c r="C35" s="9" t="s">
        <v>34</v>
      </c>
      <c r="D35" s="15">
        <v>3872850.98</v>
      </c>
      <c r="E35" s="9" t="s">
        <v>34</v>
      </c>
      <c r="F35" s="21">
        <v>0</v>
      </c>
      <c r="G35" s="15">
        <f>+D35+F35</f>
        <v>3872850.98</v>
      </c>
      <c r="I35" s="20"/>
      <c r="J35" s="20"/>
    </row>
    <row r="36" spans="1:10" s="19" customFormat="1" ht="16.5" customHeight="1" x14ac:dyDescent="0.3">
      <c r="A36" s="4">
        <v>31</v>
      </c>
      <c r="B36" s="13" t="s">
        <v>35</v>
      </c>
      <c r="C36" s="9" t="s">
        <v>34</v>
      </c>
      <c r="D36" s="15">
        <v>222666.21</v>
      </c>
      <c r="E36" s="9" t="s">
        <v>34</v>
      </c>
      <c r="F36" s="21">
        <v>0</v>
      </c>
      <c r="G36" s="15">
        <f>+D36+F36</f>
        <v>222666.21</v>
      </c>
      <c r="I36" s="20"/>
      <c r="J36" s="20"/>
    </row>
    <row r="37" spans="1:10" s="23" customFormat="1" ht="16.5" customHeight="1" x14ac:dyDescent="0.3">
      <c r="A37" s="37" t="s">
        <v>36</v>
      </c>
      <c r="B37" s="37"/>
      <c r="C37" s="22">
        <f t="shared" ref="C37:E37" si="1">SUM(C35:C36)</f>
        <v>0</v>
      </c>
      <c r="D37" s="11">
        <f>SUM(D35:D36)</f>
        <v>4095517.19</v>
      </c>
      <c r="E37" s="22">
        <f t="shared" si="1"/>
        <v>0</v>
      </c>
      <c r="F37" s="11">
        <f>SUM(F35:F36)</f>
        <v>0</v>
      </c>
      <c r="G37" s="11">
        <f>SUM(G35:G36)</f>
        <v>4095517.19</v>
      </c>
      <c r="I37" s="24"/>
      <c r="J37" s="24"/>
    </row>
    <row r="38" spans="1:10" ht="18.75" customHeight="1" x14ac:dyDescent="0.3">
      <c r="A38" s="25"/>
      <c r="B38" s="26" t="s">
        <v>43</v>
      </c>
      <c r="C38" s="27">
        <f>C34+C37</f>
        <v>12749</v>
      </c>
      <c r="D38" s="28">
        <f>D34+D37</f>
        <v>42239094.199999921</v>
      </c>
      <c r="E38" s="30">
        <f>E34+E37</f>
        <v>1298</v>
      </c>
      <c r="F38" s="31">
        <f>F34+F37</f>
        <v>53459173.496999994</v>
      </c>
      <c r="G38" s="11">
        <f>G34+G37</f>
        <v>95698267.696999922</v>
      </c>
    </row>
    <row r="40" spans="1:10" x14ac:dyDescent="0.3">
      <c r="F40" s="2"/>
      <c r="G40" s="2"/>
    </row>
    <row r="42" spans="1:10" x14ac:dyDescent="0.3">
      <c r="F42" s="2"/>
      <c r="G42" s="2"/>
    </row>
    <row r="43" spans="1:10" x14ac:dyDescent="0.3">
      <c r="G43" s="2"/>
    </row>
  </sheetData>
  <mergeCells count="6">
    <mergeCell ref="A37:B37"/>
    <mergeCell ref="A1:G1"/>
    <mergeCell ref="A2:B2"/>
    <mergeCell ref="C2:D2"/>
    <mergeCell ref="E2:F2"/>
    <mergeCell ref="A34:B34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List2</vt:lpstr>
      <vt:lpstr>List2!Ispis_naslova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Batelić Barbara</dc:creator>
  <cp:lastModifiedBy>Batelić Barbara</cp:lastModifiedBy>
  <cp:lastPrinted>2022-07-18T11:47:23Z</cp:lastPrinted>
  <dcterms:created xsi:type="dcterms:W3CDTF">2022-01-25T07:33:50Z</dcterms:created>
  <dcterms:modified xsi:type="dcterms:W3CDTF">2022-07-18T12:21:59Z</dcterms:modified>
</cp:coreProperties>
</file>